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showInkAnnotation="0" defaultThemeVersion="124226"/>
  <xr:revisionPtr revIDLastSave="0" documentId="13_ncr:1_{35BDC523-79BE-4C49-8D8B-A50C033D874E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連名契約【税込用】必要積算経費一覧表_当該年度" sheetId="4" r:id="rId1"/>
    <sheet name="明細Ⅰ【物品費】" sheetId="5" r:id="rId2"/>
    <sheet name="明細Ⅱ【人件費・謝金】" sheetId="7" r:id="rId3"/>
    <sheet name="明細Ⅲ【旅費】" sheetId="9" r:id="rId4"/>
    <sheet name="明細Ⅳ【その他】" sheetId="8" r:id="rId5"/>
  </sheets>
  <definedNames>
    <definedName name="_xlnm.Print_Area" localSheetId="1">明細Ⅰ【物品費】!$C$11:$K$56</definedName>
    <definedName name="_xlnm.Print_Area" localSheetId="2">明細Ⅱ【人件費・謝金】!$C$11:$K$51</definedName>
    <definedName name="_xlnm.Print_Area" localSheetId="3">明細Ⅲ【旅費】!$C$11:$K$50</definedName>
    <definedName name="_xlnm.Print_Area" localSheetId="4">明細Ⅳ【その他】!$C$12:$K$98</definedName>
    <definedName name="_xlnm.Print_Area" localSheetId="0">連名契約【税込用】必要積算経費一覧表_当該年度!$C$12:$I$47</definedName>
    <definedName name="_xlnm.Print_Titles" localSheetId="1">明細Ⅰ【物品費】!$17:$18</definedName>
    <definedName name="_xlnm.Print_Titles" localSheetId="2">明細Ⅱ【人件費・謝金】!$17:$18</definedName>
    <definedName name="_xlnm.Print_Titles" localSheetId="3">明細Ⅲ【旅費】!$17:$18</definedName>
    <definedName name="_xlnm.Print_Titles" localSheetId="4">明細Ⅳ【その他】!$18:$19</definedName>
    <definedName name="管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5" l="1"/>
  <c r="E17" i="8" s="1"/>
  <c r="E15" i="5"/>
  <c r="E16" i="8" s="1"/>
  <c r="C1" i="8"/>
  <c r="C1" i="9"/>
  <c r="C1" i="7"/>
  <c r="C1" i="5"/>
  <c r="E16" i="7" l="1"/>
  <c r="E16" i="9"/>
  <c r="E15" i="7"/>
  <c r="E15" i="9"/>
  <c r="I76" i="8"/>
  <c r="H76" i="8"/>
  <c r="H43" i="4" l="1"/>
  <c r="E15" i="8" l="1"/>
  <c r="E14" i="8"/>
  <c r="E14" i="9"/>
  <c r="E13" i="9"/>
  <c r="E14" i="7"/>
  <c r="E13" i="7"/>
  <c r="E13" i="5"/>
  <c r="E14" i="5"/>
  <c r="F36" i="4" l="1"/>
  <c r="F38" i="4" s="1"/>
  <c r="F40" i="4" s="1"/>
  <c r="H20" i="5"/>
  <c r="I20" i="5"/>
  <c r="H20" i="7"/>
  <c r="I20" i="7"/>
  <c r="H20" i="9"/>
  <c r="H19" i="9" s="1"/>
  <c r="I20" i="9"/>
  <c r="I19" i="9" s="1"/>
  <c r="H21" i="8"/>
  <c r="I21" i="8"/>
  <c r="J21" i="8" s="1"/>
  <c r="H36" i="5"/>
  <c r="H42" i="8"/>
  <c r="H48" i="8"/>
  <c r="H59" i="8"/>
  <c r="H70" i="8"/>
  <c r="H41" i="7"/>
  <c r="D48" i="8"/>
  <c r="D36" i="5"/>
  <c r="J76" i="8"/>
  <c r="I70" i="8"/>
  <c r="J70" i="8" s="1"/>
  <c r="I59" i="8"/>
  <c r="J59" i="8" s="1"/>
  <c r="I48" i="8"/>
  <c r="I42" i="8"/>
  <c r="J42" i="8" s="1"/>
  <c r="I41" i="7"/>
  <c r="J41" i="7" s="1"/>
  <c r="I36" i="5"/>
  <c r="J36" i="5" s="1"/>
  <c r="F15" i="7"/>
  <c r="G15" i="7"/>
  <c r="H15" i="7"/>
  <c r="F15" i="9"/>
  <c r="G15" i="9"/>
  <c r="H15" i="9"/>
  <c r="F16" i="8"/>
  <c r="G16" i="8"/>
  <c r="H16" i="8"/>
  <c r="F15" i="5"/>
  <c r="G15" i="5"/>
  <c r="H15" i="5"/>
  <c r="H15" i="8"/>
  <c r="G15" i="8"/>
  <c r="F15" i="8"/>
  <c r="H14" i="9"/>
  <c r="G14" i="9"/>
  <c r="F14" i="9"/>
  <c r="H14" i="7"/>
  <c r="G14" i="7"/>
  <c r="F14" i="7"/>
  <c r="H14" i="5"/>
  <c r="G14" i="5"/>
  <c r="F14" i="5"/>
  <c r="D20" i="5"/>
  <c r="C19" i="5"/>
  <c r="D41" i="7"/>
  <c r="D20" i="7"/>
  <c r="C19" i="7"/>
  <c r="D98" i="8"/>
  <c r="D20" i="9"/>
  <c r="C19" i="9"/>
  <c r="D76" i="8"/>
  <c r="D70" i="8"/>
  <c r="D59" i="8"/>
  <c r="D42" i="8"/>
  <c r="D21" i="8"/>
  <c r="C20" i="8"/>
  <c r="K21" i="8" l="1"/>
  <c r="G29" i="4" s="1"/>
  <c r="K59" i="8"/>
  <c r="G32" i="4" s="1"/>
  <c r="K76" i="8"/>
  <c r="G34" i="4" s="1"/>
  <c r="K70" i="8"/>
  <c r="G33" i="4" s="1"/>
  <c r="J20" i="9"/>
  <c r="J19" i="9" s="1"/>
  <c r="K20" i="9"/>
  <c r="G27" i="4" s="1"/>
  <c r="K41" i="7"/>
  <c r="G25" i="4" s="1"/>
  <c r="K48" i="8"/>
  <c r="G31" i="4" s="1"/>
  <c r="I20" i="8"/>
  <c r="K42" i="8"/>
  <c r="G30" i="4" s="1"/>
  <c r="J48" i="8"/>
  <c r="J20" i="8" s="1"/>
  <c r="H20" i="8"/>
  <c r="H19" i="7"/>
  <c r="I19" i="5"/>
  <c r="H19" i="5"/>
  <c r="K19" i="5" s="1"/>
  <c r="G20" i="4" s="1"/>
  <c r="H20" i="4" s="1"/>
  <c r="K36" i="5"/>
  <c r="G22" i="4" s="1"/>
  <c r="K19" i="9"/>
  <c r="G26" i="4" s="1"/>
  <c r="H26" i="4" s="1"/>
  <c r="K20" i="7"/>
  <c r="G24" i="4" s="1"/>
  <c r="J20" i="5"/>
  <c r="J19" i="5" s="1"/>
  <c r="J20" i="7"/>
  <c r="J19" i="7" s="1"/>
  <c r="I19" i="7"/>
  <c r="K19" i="7" s="1"/>
  <c r="G23" i="4" s="1"/>
  <c r="H23" i="4" s="1"/>
  <c r="K20" i="5"/>
  <c r="G21" i="4" s="1"/>
  <c r="K20" i="8" l="1"/>
  <c r="J98" i="8"/>
  <c r="G35" i="4" s="1"/>
  <c r="G28" i="4" l="1"/>
  <c r="H28" i="4" s="1"/>
  <c r="G46" i="4" s="1"/>
  <c r="G36" i="4" l="1"/>
  <c r="H36" i="4" s="1"/>
  <c r="G37" i="4" l="1"/>
  <c r="H37" i="4" s="1"/>
  <c r="G38" i="4" l="1"/>
  <c r="G40" i="4" s="1"/>
  <c r="H38" i="4" l="1"/>
  <c r="H40" i="4"/>
  <c r="F41" i="4" s="1"/>
  <c r="G39" i="4" l="1"/>
  <c r="H39" i="4" s="1"/>
</calcChain>
</file>

<file path=xl/sharedStrings.xml><?xml version="1.0" encoding="utf-8"?>
<sst xmlns="http://schemas.openxmlformats.org/spreadsheetml/2006/main" count="306" uniqueCount="101">
  <si>
    <t>大項目</t>
  </si>
  <si>
    <t>中項目</t>
  </si>
  <si>
    <t>［記入要領］</t>
    <rPh sb="1" eb="3">
      <t>キニュウ</t>
    </rPh>
    <rPh sb="3" eb="5">
      <t>ヨウリョウ</t>
    </rPh>
    <phoneticPr fontId="5"/>
  </si>
  <si>
    <t>小項目（品名等）</t>
    <rPh sb="0" eb="3">
      <t>ショウコウモク</t>
    </rPh>
    <rPh sb="4" eb="6">
      <t>ヒンメイ</t>
    </rPh>
    <rPh sb="6" eb="7">
      <t>ナド</t>
    </rPh>
    <phoneticPr fontId="5"/>
  </si>
  <si>
    <t>管理番号：</t>
    <rPh sb="0" eb="2">
      <t>カンリ</t>
    </rPh>
    <rPh sb="2" eb="4">
      <t>バンゴウ</t>
    </rPh>
    <phoneticPr fontId="2"/>
  </si>
  <si>
    <t>Ⅰ　物品費</t>
    <rPh sb="2" eb="4">
      <t>ブッピン</t>
    </rPh>
    <rPh sb="4" eb="5">
      <t>ヒ</t>
    </rPh>
    <phoneticPr fontId="5"/>
  </si>
  <si>
    <t>１　設備備品費</t>
    <rPh sb="2" eb="4">
      <t>セツビ</t>
    </rPh>
    <rPh sb="4" eb="6">
      <t>ビヒン</t>
    </rPh>
    <phoneticPr fontId="5"/>
  </si>
  <si>
    <t>２　消耗品費</t>
    <rPh sb="2" eb="5">
      <t>ショウモウヒン</t>
    </rPh>
    <rPh sb="5" eb="6">
      <t>ヒ</t>
    </rPh>
    <phoneticPr fontId="5"/>
  </si>
  <si>
    <t>Ⅱ　人件費・謝金</t>
    <rPh sb="2" eb="5">
      <t>ジンケンヒ</t>
    </rPh>
    <rPh sb="6" eb="8">
      <t>シャキン</t>
    </rPh>
    <phoneticPr fontId="5"/>
  </si>
  <si>
    <t>１　人件費</t>
    <rPh sb="2" eb="5">
      <t>ジンケンヒ</t>
    </rPh>
    <phoneticPr fontId="5"/>
  </si>
  <si>
    <t>２　謝金</t>
    <rPh sb="2" eb="4">
      <t>シャキン</t>
    </rPh>
    <phoneticPr fontId="5"/>
  </si>
  <si>
    <t>Ⅲ　旅費</t>
    <rPh sb="2" eb="4">
      <t>リョヒ</t>
    </rPh>
    <phoneticPr fontId="5"/>
  </si>
  <si>
    <t>１　旅費</t>
    <rPh sb="2" eb="4">
      <t>リョヒ</t>
    </rPh>
    <phoneticPr fontId="5"/>
  </si>
  <si>
    <t>Ⅳ　その他</t>
    <phoneticPr fontId="5"/>
  </si>
  <si>
    <t>１　外注費</t>
    <rPh sb="2" eb="5">
      <t>ガイチュウヒ</t>
    </rPh>
    <phoneticPr fontId="5"/>
  </si>
  <si>
    <t>２　印刷製本費</t>
    <rPh sb="2" eb="4">
      <t>インサツ</t>
    </rPh>
    <rPh sb="4" eb="6">
      <t>セイホン</t>
    </rPh>
    <rPh sb="6" eb="7">
      <t>ヒ</t>
    </rPh>
    <phoneticPr fontId="5"/>
  </si>
  <si>
    <t>３　会議費</t>
    <rPh sb="2" eb="5">
      <t>カイギヒ</t>
    </rPh>
    <phoneticPr fontId="5"/>
  </si>
  <si>
    <t>４　通信運搬費</t>
    <rPh sb="2" eb="4">
      <t>ツウシン</t>
    </rPh>
    <rPh sb="4" eb="7">
      <t>ウンパンヒ</t>
    </rPh>
    <phoneticPr fontId="5"/>
  </si>
  <si>
    <t>５　光熱水料</t>
    <rPh sb="2" eb="4">
      <t>コウネツ</t>
    </rPh>
    <rPh sb="4" eb="5">
      <t>スイ</t>
    </rPh>
    <rPh sb="5" eb="6">
      <t>リョウ</t>
    </rPh>
    <phoneticPr fontId="5"/>
  </si>
  <si>
    <t>６　その他（諸経費）</t>
    <rPh sb="4" eb="5">
      <t>タ</t>
    </rPh>
    <rPh sb="6" eb="9">
      <t>ショケイヒ</t>
    </rPh>
    <phoneticPr fontId="5"/>
  </si>
  <si>
    <r>
      <t>　　小計</t>
    </r>
    <r>
      <rPr>
        <sz val="10"/>
        <rFont val="ＭＳ 明朝"/>
        <family val="1"/>
        <charset val="128"/>
      </rPr>
      <t>（Ⅰ＋Ⅱ＋Ⅲ＋Ⅳ）</t>
    </r>
    <rPh sb="2" eb="4">
      <t>ショウケイ</t>
    </rPh>
    <phoneticPr fontId="2"/>
  </si>
  <si>
    <t>Ⅴ　一般管理費</t>
    <rPh sb="2" eb="4">
      <t>イッパン</t>
    </rPh>
    <rPh sb="4" eb="7">
      <t>カンリヒ</t>
    </rPh>
    <phoneticPr fontId="5"/>
  </si>
  <si>
    <t>１）</t>
    <phoneticPr fontId="5"/>
  </si>
  <si>
    <t>２）</t>
    <phoneticPr fontId="5"/>
  </si>
  <si>
    <t>３）</t>
    <phoneticPr fontId="5"/>
  </si>
  <si>
    <t>４）</t>
    <phoneticPr fontId="5"/>
  </si>
  <si>
    <t>５）</t>
    <phoneticPr fontId="5"/>
  </si>
  <si>
    <t>６）</t>
    <phoneticPr fontId="5"/>
  </si>
  <si>
    <t>７）</t>
    <phoneticPr fontId="5"/>
  </si>
  <si>
    <t>８）</t>
    <phoneticPr fontId="5"/>
  </si>
  <si>
    <t>９）</t>
    <phoneticPr fontId="5"/>
  </si>
  <si>
    <t>１０）</t>
    <phoneticPr fontId="5"/>
  </si>
  <si>
    <t>１１）</t>
    <phoneticPr fontId="5"/>
  </si>
  <si>
    <t>１２）</t>
    <phoneticPr fontId="5"/>
  </si>
  <si>
    <t>１３）</t>
    <phoneticPr fontId="5"/>
  </si>
  <si>
    <t>１４）</t>
    <phoneticPr fontId="5"/>
  </si>
  <si>
    <t>１５）</t>
    <phoneticPr fontId="5"/>
  </si>
  <si>
    <t>１６）</t>
    <phoneticPr fontId="5"/>
  </si>
  <si>
    <t>１７）</t>
    <phoneticPr fontId="5"/>
  </si>
  <si>
    <t>１８）</t>
    <phoneticPr fontId="5"/>
  </si>
  <si>
    <t>１９）</t>
    <phoneticPr fontId="5"/>
  </si>
  <si>
    <t>２０）</t>
    <phoneticPr fontId="5"/>
  </si>
  <si>
    <t>２１）</t>
    <phoneticPr fontId="5"/>
  </si>
  <si>
    <t>２２）</t>
    <phoneticPr fontId="5"/>
  </si>
  <si>
    <t>２３）</t>
    <phoneticPr fontId="5"/>
  </si>
  <si>
    <t>２４）</t>
    <phoneticPr fontId="5"/>
  </si>
  <si>
    <t>２５）</t>
    <phoneticPr fontId="5"/>
  </si>
  <si>
    <t>２６）</t>
    <phoneticPr fontId="5"/>
  </si>
  <si>
    <t>２７）</t>
    <phoneticPr fontId="5"/>
  </si>
  <si>
    <t>２８）</t>
    <phoneticPr fontId="5"/>
  </si>
  <si>
    <t>２９）</t>
    <phoneticPr fontId="5"/>
  </si>
  <si>
    <t>３０）</t>
    <phoneticPr fontId="5"/>
  </si>
  <si>
    <t>総　　　額</t>
    <phoneticPr fontId="5"/>
  </si>
  <si>
    <t>項　　　目</t>
    <rPh sb="0" eb="1">
      <t>コウ</t>
    </rPh>
    <rPh sb="4" eb="5">
      <t>メ</t>
    </rPh>
    <phoneticPr fontId="5"/>
  </si>
  <si>
    <t>金　額
【税込】</t>
    <rPh sb="0" eb="1">
      <t>キン</t>
    </rPh>
    <rPh sb="2" eb="3">
      <t>ガク</t>
    </rPh>
    <rPh sb="5" eb="7">
      <t>ゼイコミ</t>
    </rPh>
    <phoneticPr fontId="5"/>
  </si>
  <si>
    <t>金額合計</t>
    <phoneticPr fontId="5"/>
  </si>
  <si>
    <t>項　目</t>
    <rPh sb="0" eb="1">
      <t>コウ</t>
    </rPh>
    <rPh sb="2" eb="3">
      <t>メ</t>
    </rPh>
    <phoneticPr fontId="5"/>
  </si>
  <si>
    <t>備　考</t>
    <phoneticPr fontId="5"/>
  </si>
  <si>
    <t>消費税相当額</t>
    <phoneticPr fontId="5"/>
  </si>
  <si>
    <t>【税抜】</t>
    <phoneticPr fontId="5"/>
  </si>
  <si>
    <t>不・非課税取引金額</t>
    <rPh sb="0" eb="1">
      <t>フ</t>
    </rPh>
    <rPh sb="2" eb="3">
      <t>ヒ</t>
    </rPh>
    <rPh sb="3" eb="5">
      <t>カゼイ</t>
    </rPh>
    <rPh sb="5" eb="7">
      <t>トリヒキ</t>
    </rPh>
    <rPh sb="7" eb="9">
      <t>キンガク</t>
    </rPh>
    <phoneticPr fontId="5"/>
  </si>
  <si>
    <t>［記入要領］</t>
  </si>
  <si>
    <t>副題：</t>
  </si>
  <si>
    <t>消費税率</t>
    <rPh sb="0" eb="3">
      <t>ショウヒゼイ</t>
    </rPh>
    <rPh sb="3" eb="4">
      <t>リツ</t>
    </rPh>
    <phoneticPr fontId="5"/>
  </si>
  <si>
    <t>一般管理費率</t>
    <rPh sb="0" eb="2">
      <t>イッパン</t>
    </rPh>
    <rPh sb="2" eb="5">
      <t>カンリヒ</t>
    </rPh>
    <rPh sb="5" eb="6">
      <t>リツ</t>
    </rPh>
    <phoneticPr fontId="5"/>
  </si>
  <si>
    <t>７　消費税相当額（大項目合計）</t>
    <rPh sb="2" eb="5">
      <t>ショウヒゼイ</t>
    </rPh>
    <rPh sb="5" eb="7">
      <t>ソウトウ</t>
    </rPh>
    <rPh sb="7" eb="8">
      <t>ガク</t>
    </rPh>
    <rPh sb="9" eb="12">
      <t>ダイコウモク</t>
    </rPh>
    <rPh sb="12" eb="14">
      <t>ゴウケイ</t>
    </rPh>
    <phoneticPr fontId="5"/>
  </si>
  <si>
    <t>改版日：</t>
    <rPh sb="0" eb="2">
      <t>カイハン</t>
    </rPh>
    <rPh sb="2" eb="3">
      <t>ビ</t>
    </rPh>
    <phoneticPr fontId="2"/>
  </si>
  <si>
    <t>××××株式会社</t>
  </si>
  <si>
    <t>研究開発項目</t>
    <rPh sb="0" eb="2">
      <t>ケンキュウ</t>
    </rPh>
    <rPh sb="2" eb="4">
      <t>カイハツ</t>
    </rPh>
    <rPh sb="4" eb="6">
      <t>コウモク</t>
    </rPh>
    <phoneticPr fontId="5"/>
  </si>
  <si>
    <t>実施内容等</t>
    <rPh sb="0" eb="2">
      <t>ジッシ</t>
    </rPh>
    <rPh sb="2" eb="4">
      <t>ナイヨウ</t>
    </rPh>
    <rPh sb="4" eb="5">
      <t>トウ</t>
    </rPh>
    <phoneticPr fontId="5"/>
  </si>
  <si>
    <t>一般管理費率上限値</t>
    <rPh sb="0" eb="2">
      <t>イッパン</t>
    </rPh>
    <rPh sb="2" eb="5">
      <t>カンリヒ</t>
    </rPh>
    <rPh sb="5" eb="6">
      <t>リツ</t>
    </rPh>
    <rPh sb="6" eb="9">
      <t>ジョウゲンチ</t>
    </rPh>
    <phoneticPr fontId="5"/>
  </si>
  <si>
    <t>契約金額
（円）</t>
    <rPh sb="0" eb="2">
      <t>ケイヤク</t>
    </rPh>
    <rPh sb="2" eb="4">
      <t>キンガク</t>
    </rPh>
    <rPh sb="6" eb="7">
      <t>エン</t>
    </rPh>
    <phoneticPr fontId="5"/>
  </si>
  <si>
    <t>計画金額
（円）</t>
    <rPh sb="0" eb="2">
      <t>ケイカク</t>
    </rPh>
    <rPh sb="2" eb="4">
      <t>キンガク</t>
    </rPh>
    <rPh sb="6" eb="7">
      <t>エン</t>
    </rPh>
    <phoneticPr fontId="5"/>
  </si>
  <si>
    <t>差額
（円）</t>
    <rPh sb="0" eb="2">
      <t>サガク</t>
    </rPh>
    <rPh sb="4" eb="5">
      <t>エン</t>
    </rPh>
    <phoneticPr fontId="5"/>
  </si>
  <si>
    <t>契約金額に対する
直接費（大項目Ⅰ～Ⅳ）総額の流用率</t>
    <phoneticPr fontId="5"/>
  </si>
  <si>
    <t>（注：金額合計欄には、消費税相当額は含まれておりません）</t>
    <rPh sb="1" eb="2">
      <t>チュウ</t>
    </rPh>
    <rPh sb="3" eb="5">
      <t>キンガク</t>
    </rPh>
    <rPh sb="5" eb="7">
      <t>ゴウケイ</t>
    </rPh>
    <rPh sb="7" eb="8">
      <t>ラン</t>
    </rPh>
    <rPh sb="11" eb="14">
      <t>ショウヒゼイ</t>
    </rPh>
    <rPh sb="14" eb="16">
      <t>ソウトウ</t>
    </rPh>
    <rPh sb="16" eb="17">
      <t>ガク</t>
    </rPh>
    <rPh sb="18" eb="19">
      <t>フク</t>
    </rPh>
    <phoneticPr fontId="5"/>
  </si>
  <si>
    <t>（注：金額合計欄には、消費税相当額は含まれておりません）</t>
    <phoneticPr fontId="5"/>
  </si>
  <si>
    <t>（注：金額合計欄には、消費税相当額は含まれておりません）</t>
    <phoneticPr fontId="5"/>
  </si>
  <si>
    <t>（注：金額合計欄には、消費税相当額は含まれておりません）</t>
    <phoneticPr fontId="5"/>
  </si>
  <si>
    <t>受託者名称：</t>
    <rPh sb="0" eb="3">
      <t>ジュタクシャ</t>
    </rPh>
    <rPh sb="3" eb="5">
      <t>メイショウ</t>
    </rPh>
    <phoneticPr fontId="5"/>
  </si>
  <si>
    <t>研究開発課題名：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</si>
  <si>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r>
      <t>　　総経費</t>
    </r>
    <r>
      <rPr>
        <sz val="10"/>
        <rFont val="ＭＳ 明朝"/>
        <family val="1"/>
        <charset val="128"/>
      </rPr>
      <t>（Ⅰ＋Ⅱ＋Ⅲ＋Ⅳ＋Ⅴ）</t>
    </r>
    <rPh sb="2" eb="5">
      <t>ソウケイヒ</t>
    </rPh>
    <phoneticPr fontId="2"/>
  </si>
  <si>
    <t>　消費税＋消費税相当額</t>
    <rPh sb="1" eb="4">
      <t>ショウヒゼイ</t>
    </rPh>
    <rPh sb="5" eb="8">
      <t>ショウヒゼイ</t>
    </rPh>
    <rPh sb="8" eb="10">
      <t>ソウトウ</t>
    </rPh>
    <rPh sb="10" eb="11">
      <t>ガク</t>
    </rPh>
    <phoneticPr fontId="5"/>
  </si>
  <si>
    <t>必要積算経費一覧表【税込用】</t>
    <rPh sb="0" eb="2">
      <t>ヒツヨウ</t>
    </rPh>
    <rPh sb="2" eb="4">
      <t>セキサン</t>
    </rPh>
    <rPh sb="4" eb="6">
      <t>ケイヒ</t>
    </rPh>
    <rPh sb="6" eb="9">
      <t>イチランヒョウ</t>
    </rPh>
    <rPh sb="10" eb="12">
      <t>ゼイコミ</t>
    </rPh>
    <rPh sb="12" eb="13">
      <t>ヨウ</t>
    </rPh>
    <phoneticPr fontId="5"/>
  </si>
  <si>
    <t>法人名：</t>
    <rPh sb="0" eb="2">
      <t>ホウジン</t>
    </rPh>
    <rPh sb="2" eb="3">
      <t>メイ</t>
    </rPh>
    <phoneticPr fontId="5"/>
  </si>
  <si>
    <t>○○○○○○○○</t>
    <phoneticPr fontId="5"/>
  </si>
  <si>
    <t>△△△△△△△△</t>
    <phoneticPr fontId="5"/>
  </si>
  <si>
    <t>積算明細書（Ⅰ 物品費）</t>
    <rPh sb="0" eb="2">
      <t>セキサン</t>
    </rPh>
    <rPh sb="2" eb="5">
      <t>メイサイショ</t>
    </rPh>
    <rPh sb="8" eb="10">
      <t>ブッピン</t>
    </rPh>
    <rPh sb="10" eb="11">
      <t>ヒ</t>
    </rPh>
    <phoneticPr fontId="5"/>
  </si>
  <si>
    <t>積算明細書（Ⅱ 人件費・謝金）</t>
    <rPh sb="0" eb="2">
      <t>セキサン</t>
    </rPh>
    <rPh sb="2" eb="5">
      <t>メイサイショ</t>
    </rPh>
    <rPh sb="8" eb="11">
      <t>ジンケンヒ</t>
    </rPh>
    <rPh sb="12" eb="14">
      <t>シャキン</t>
    </rPh>
    <phoneticPr fontId="5"/>
  </si>
  <si>
    <t>積算明細書（Ⅲ 旅費）</t>
    <rPh sb="0" eb="2">
      <t>セキサン</t>
    </rPh>
    <rPh sb="2" eb="5">
      <t>メイサイショ</t>
    </rPh>
    <rPh sb="8" eb="9">
      <t>タビ</t>
    </rPh>
    <rPh sb="9" eb="10">
      <t>ヒ</t>
    </rPh>
    <phoneticPr fontId="5"/>
  </si>
  <si>
    <t>積算明細書（Ⅳ その他）</t>
    <rPh sb="0" eb="2">
      <t>セキサン</t>
    </rPh>
    <rPh sb="2" eb="5">
      <t>メイサイショ</t>
    </rPh>
    <rPh sb="10" eb="11">
      <t>タ</t>
    </rPh>
    <phoneticPr fontId="5"/>
  </si>
  <si>
    <t>xxxxxyy</t>
    <phoneticPr fontId="5"/>
  </si>
  <si>
    <t>○水色地/黄色地のセル</t>
    <rPh sb="1" eb="3">
      <t>ミズイロ</t>
    </rPh>
    <rPh sb="3" eb="4">
      <t>チ</t>
    </rPh>
    <rPh sb="5" eb="7">
      <t>キイロ</t>
    </rPh>
    <rPh sb="7" eb="8">
      <t>チ</t>
    </rPh>
    <phoneticPr fontId="2"/>
  </si>
  <si>
    <t>　・水色地のセルのみ必要事項を記入してください。</t>
    <phoneticPr fontId="5"/>
  </si>
  <si>
    <t>　・文字入力が不要なセルは空欄にしておいてください。</t>
    <phoneticPr fontId="5"/>
  </si>
  <si>
    <r>
      <t>　・変更時は、前回までの変更箇所を</t>
    </r>
    <r>
      <rPr>
        <b/>
        <sz val="10"/>
        <rFont val="ＭＳ Ｐ明朝"/>
        <family val="1"/>
        <charset val="128"/>
      </rPr>
      <t>黒文字</t>
    </r>
    <r>
      <rPr>
        <sz val="10"/>
        <color rgb="FF3333FF"/>
        <rFont val="ＭＳ Ｐ明朝"/>
        <family val="1"/>
        <charset val="128"/>
      </rPr>
      <t>、今回の変更箇所を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8" eb="9">
      <t>カイ</t>
    </rPh>
    <rPh sb="18" eb="20">
      <t>モジ</t>
    </rPh>
    <rPh sb="21" eb="23">
      <t>コンカイ</t>
    </rPh>
    <rPh sb="29" eb="30">
      <t>シュ</t>
    </rPh>
    <rPh sb="30" eb="32">
      <t>モジ</t>
    </rPh>
    <phoneticPr fontId="5"/>
  </si>
  <si>
    <r>
      <t>　</t>
    </r>
    <r>
      <rPr>
        <sz val="10"/>
        <color rgb="FF3333FF"/>
        <rFont val="ＭＳ Ｐ明朝"/>
        <family val="1"/>
        <charset val="128"/>
      </rPr>
      <t>・７の消費税相当額が変動した場合、当該セルの金額も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4" eb="10">
      <t>ショウヒゼイソウトウガク</t>
    </rPh>
    <rPh sb="11" eb="13">
      <t>ヘンドウ</t>
    </rPh>
    <rPh sb="15" eb="17">
      <t>バアイ</t>
    </rPh>
    <rPh sb="18" eb="20">
      <t>トウガイ</t>
    </rPh>
    <rPh sb="23" eb="25">
      <t>キンガク</t>
    </rPh>
    <rPh sb="26" eb="29">
      <t>シュモジ</t>
    </rPh>
    <phoneticPr fontId="5"/>
  </si>
  <si>
    <r>
      <t>　　（注）削除する項目は、金額を0に変更して、項目及び金額を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18" eb="20">
      <t>ヘンコウ</t>
    </rPh>
    <rPh sb="30" eb="33">
      <t>シュモジ</t>
    </rPh>
    <phoneticPr fontId="5"/>
  </si>
  <si>
    <t>○水色地／黄色地のセル</t>
    <rPh sb="1" eb="3">
      <t>ミズイロ</t>
    </rPh>
    <rPh sb="3" eb="4">
      <t>チ</t>
    </rPh>
    <rPh sb="5" eb="7">
      <t>キイロ</t>
    </rPh>
    <rPh sb="7" eb="8">
      <t>チ</t>
    </rPh>
    <phoneticPr fontId="2"/>
  </si>
  <si>
    <t>　・一般管理費率は、一般管理費率計算書で算出した率（小数点第二位以下切捨て）を記入してください。</t>
    <rPh sb="20" eb="22">
      <t>サンシュツ</t>
    </rPh>
    <rPh sb="26" eb="29">
      <t>ショウスウテン</t>
    </rPh>
    <rPh sb="29" eb="32">
      <t>ダイニイ</t>
    </rPh>
    <rPh sb="32" eb="34">
      <t>イカ</t>
    </rPh>
    <rPh sb="34" eb="36">
      <t>キリス</t>
    </rPh>
    <phoneticPr fontId="5"/>
  </si>
  <si>
    <t>（高度）様式1-1-1b（2026-1）年度別実施計画書別紙１（税込用）</t>
    <rPh sb="1" eb="3">
      <t>コウド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</si>
</sst>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%"/>
    <numFmt numFmtId="178" formatCode="\(0\)"/>
    <numFmt numFmtId="179" formatCode="#,##0_ ;[Red]\-#,##0\ "/>
    <numFmt numFmtId="180" formatCode="\(#,###\);[Red]\(\-#,###\)"/>
    <numFmt numFmtId="181" formatCode="[$-F800]dddd\,\ mmmm\ dd\,\ yyyy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HG創英角ｺﾞｼｯｸUB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color theme="4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3333FF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rgb="FFFF0000"/>
      <name val="HG丸ｺﾞｼｯｸM-PRO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rgb="FF3366FF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HG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10"/>
      <color rgb="FFFF0000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b/>
      <sz val="11"/>
      <color rgb="FFFF0000"/>
      <name val="HGS創英角ｺﾞｼｯｸUB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261">
    <xf numFmtId="0" fontId="0" fillId="0" borderId="0" xfId="0">
      <alignment vertical="center"/>
    </xf>
    <xf numFmtId="0" fontId="4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3" fillId="0" borderId="1" xfId="5" applyFont="1" applyBorder="1" applyAlignment="1">
      <alignment vertical="center"/>
    </xf>
    <xf numFmtId="0" fontId="3" fillId="0" borderId="2" xfId="5" applyFont="1" applyBorder="1" applyAlignment="1">
      <alignment vertical="center"/>
    </xf>
    <xf numFmtId="176" fontId="3" fillId="2" borderId="3" xfId="5" applyNumberFormat="1" applyFont="1" applyFill="1" applyBorder="1" applyAlignment="1">
      <alignment vertical="center"/>
    </xf>
    <xf numFmtId="176" fontId="3" fillId="2" borderId="4" xfId="5" applyNumberFormat="1" applyFont="1" applyFill="1" applyBorder="1" applyAlignment="1">
      <alignment vertical="center"/>
    </xf>
    <xf numFmtId="176" fontId="3" fillId="2" borderId="5" xfId="5" applyNumberFormat="1" applyFont="1" applyFill="1" applyBorder="1" applyAlignment="1">
      <alignment vertical="center"/>
    </xf>
    <xf numFmtId="176" fontId="3" fillId="2" borderId="6" xfId="5" applyNumberFormat="1" applyFont="1" applyFill="1" applyBorder="1" applyAlignment="1">
      <alignment vertical="center"/>
    </xf>
    <xf numFmtId="0" fontId="7" fillId="0" borderId="0" xfId="5" applyFont="1" applyAlignment="1" applyProtection="1">
      <alignment vertical="center"/>
    </xf>
    <xf numFmtId="0" fontId="6" fillId="0" borderId="0" xfId="5" applyFont="1" applyAlignment="1" applyProtection="1">
      <alignment vertical="center"/>
    </xf>
    <xf numFmtId="0" fontId="7" fillId="0" borderId="7" xfId="5" applyFont="1" applyBorder="1" applyAlignment="1" applyProtection="1">
      <alignment horizontal="center" vertical="center"/>
    </xf>
    <xf numFmtId="0" fontId="7" fillId="0" borderId="8" xfId="5" applyFont="1" applyBorder="1" applyAlignment="1" applyProtection="1">
      <alignment horizontal="center" vertical="center"/>
    </xf>
    <xf numFmtId="0" fontId="7" fillId="0" borderId="1" xfId="5" applyFont="1" applyBorder="1" applyAlignment="1" applyProtection="1">
      <alignment vertical="center"/>
    </xf>
    <xf numFmtId="0" fontId="7" fillId="0" borderId="18" xfId="5" applyFont="1" applyBorder="1" applyAlignment="1" applyProtection="1">
      <alignment vertical="center"/>
    </xf>
    <xf numFmtId="0" fontId="7" fillId="0" borderId="21" xfId="5" applyFont="1" applyBorder="1" applyAlignment="1" applyProtection="1">
      <alignment vertical="center"/>
    </xf>
    <xf numFmtId="0" fontId="7" fillId="0" borderId="0" xfId="5" applyFont="1" applyBorder="1" applyAlignment="1" applyProtection="1">
      <alignment horizontal="right" vertical="center"/>
    </xf>
    <xf numFmtId="0" fontId="7" fillId="0" borderId="0" xfId="5" applyFont="1" applyAlignment="1" applyProtection="1">
      <alignment horizontal="right" vertical="center"/>
    </xf>
    <xf numFmtId="0" fontId="7" fillId="0" borderId="30" xfId="5" applyFont="1" applyBorder="1" applyAlignment="1" applyProtection="1">
      <alignment vertical="center"/>
    </xf>
    <xf numFmtId="0" fontId="7" fillId="0" borderId="0" xfId="5" applyFont="1" applyFill="1" applyAlignment="1" applyProtection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176" fontId="10" fillId="2" borderId="1" xfId="5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76" fontId="3" fillId="2" borderId="39" xfId="5" applyNumberFormat="1" applyFont="1" applyFill="1" applyBorder="1" applyAlignment="1">
      <alignment vertical="center"/>
    </xf>
    <xf numFmtId="176" fontId="7" fillId="2" borderId="41" xfId="5" applyNumberFormat="1" applyFont="1" applyFill="1" applyBorder="1" applyAlignment="1" applyProtection="1">
      <alignment vertical="center"/>
    </xf>
    <xf numFmtId="176" fontId="7" fillId="2" borderId="42" xfId="5" applyNumberFormat="1" applyFont="1" applyFill="1" applyBorder="1" applyAlignment="1" applyProtection="1">
      <alignment vertical="center"/>
    </xf>
    <xf numFmtId="176" fontId="8" fillId="2" borderId="43" xfId="5" applyNumberFormat="1" applyFont="1" applyFill="1" applyBorder="1" applyAlignment="1" applyProtection="1">
      <alignment vertical="center"/>
    </xf>
    <xf numFmtId="176" fontId="7" fillId="2" borderId="46" xfId="5" applyNumberFormat="1" applyFont="1" applyFill="1" applyBorder="1" applyAlignment="1" applyProtection="1">
      <alignment vertical="center"/>
    </xf>
    <xf numFmtId="176" fontId="7" fillId="2" borderId="47" xfId="5" applyNumberFormat="1" applyFont="1" applyFill="1" applyBorder="1" applyAlignment="1" applyProtection="1">
      <alignment vertical="center"/>
    </xf>
    <xf numFmtId="176" fontId="7" fillId="2" borderId="52" xfId="5" applyNumberFormat="1" applyFont="1" applyFill="1" applyBorder="1" applyAlignment="1" applyProtection="1">
      <alignment vertical="center"/>
    </xf>
    <xf numFmtId="176" fontId="7" fillId="2" borderId="54" xfId="5" applyNumberFormat="1" applyFont="1" applyFill="1" applyBorder="1" applyAlignment="1" applyProtection="1">
      <alignment vertical="center"/>
    </xf>
    <xf numFmtId="176" fontId="8" fillId="2" borderId="55" xfId="5" applyNumberFormat="1" applyFont="1" applyFill="1" applyBorder="1" applyAlignment="1" applyProtection="1">
      <alignment vertical="center"/>
    </xf>
    <xf numFmtId="176" fontId="7" fillId="2" borderId="56" xfId="5" applyNumberFormat="1" applyFont="1" applyFill="1" applyBorder="1" applyAlignment="1" applyProtection="1">
      <alignment vertical="center"/>
    </xf>
    <xf numFmtId="176" fontId="7" fillId="2" borderId="57" xfId="5" applyNumberFormat="1" applyFont="1" applyFill="1" applyBorder="1" applyAlignment="1" applyProtection="1">
      <alignment vertical="center"/>
    </xf>
    <xf numFmtId="176" fontId="7" fillId="2" borderId="62" xfId="5" applyNumberFormat="1" applyFont="1" applyFill="1" applyBorder="1" applyAlignment="1" applyProtection="1">
      <alignment vertical="center"/>
    </xf>
    <xf numFmtId="176" fontId="7" fillId="2" borderId="63" xfId="5" applyNumberFormat="1" applyFont="1" applyFill="1" applyBorder="1" applyAlignment="1" applyProtection="1">
      <alignment vertical="center"/>
    </xf>
    <xf numFmtId="176" fontId="7" fillId="2" borderId="64" xfId="5" applyNumberFormat="1" applyFont="1" applyFill="1" applyBorder="1" applyAlignment="1" applyProtection="1">
      <alignment vertical="center"/>
    </xf>
    <xf numFmtId="0" fontId="7" fillId="0" borderId="65" xfId="5" applyFont="1" applyBorder="1" applyAlignment="1" applyProtection="1">
      <alignment horizontal="center" vertical="center" wrapText="1"/>
    </xf>
    <xf numFmtId="0" fontId="7" fillId="0" borderId="66" xfId="5" applyFont="1" applyBorder="1" applyAlignment="1" applyProtection="1">
      <alignment horizontal="center" vertical="center" shrinkToFit="1"/>
    </xf>
    <xf numFmtId="176" fontId="7" fillId="0" borderId="0" xfId="5" applyNumberFormat="1" applyFont="1" applyAlignment="1" applyProtection="1">
      <alignment vertical="center"/>
    </xf>
    <xf numFmtId="0" fontId="4" fillId="0" borderId="0" xfId="5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 shrinkToFit="1"/>
    </xf>
    <xf numFmtId="0" fontId="3" fillId="0" borderId="0" xfId="5" applyFont="1" applyBorder="1" applyAlignment="1" applyProtection="1">
      <alignment horizontal="center" vertical="center"/>
    </xf>
    <xf numFmtId="0" fontId="3" fillId="0" borderId="70" xfId="5" applyFont="1" applyBorder="1" applyAlignment="1" applyProtection="1">
      <alignment horizontal="center" vertical="center"/>
    </xf>
    <xf numFmtId="0" fontId="3" fillId="0" borderId="0" xfId="5" applyFont="1" applyBorder="1" applyAlignment="1">
      <alignment vertical="center"/>
    </xf>
    <xf numFmtId="0" fontId="13" fillId="0" borderId="0" xfId="5" applyFont="1" applyAlignment="1">
      <alignment vertical="center" wrapText="1" shrinkToFit="1"/>
    </xf>
    <xf numFmtId="0" fontId="0" fillId="0" borderId="0" xfId="0" applyBorder="1" applyAlignment="1">
      <alignment vertical="center" wrapText="1"/>
    </xf>
    <xf numFmtId="178" fontId="14" fillId="0" borderId="1" xfId="5" applyNumberFormat="1" applyFont="1" applyBorder="1" applyAlignment="1">
      <alignment vertical="center"/>
    </xf>
    <xf numFmtId="177" fontId="15" fillId="0" borderId="60" xfId="5" applyNumberFormat="1" applyFont="1" applyFill="1" applyBorder="1" applyAlignment="1">
      <alignment horizontal="center" vertical="center"/>
    </xf>
    <xf numFmtId="176" fontId="7" fillId="2" borderId="76" xfId="5" applyNumberFormat="1" applyFont="1" applyFill="1" applyBorder="1" applyAlignment="1" applyProtection="1">
      <alignment vertical="center"/>
    </xf>
    <xf numFmtId="176" fontId="7" fillId="2" borderId="77" xfId="5" applyNumberFormat="1" applyFont="1" applyFill="1" applyBorder="1" applyAlignment="1" applyProtection="1">
      <alignment vertical="center"/>
    </xf>
    <xf numFmtId="176" fontId="7" fillId="2" borderId="78" xfId="5" applyNumberFormat="1" applyFont="1" applyFill="1" applyBorder="1" applyAlignment="1" applyProtection="1">
      <alignment vertical="center"/>
    </xf>
    <xf numFmtId="176" fontId="7" fillId="2" borderId="8" xfId="5" applyNumberFormat="1" applyFont="1" applyFill="1" applyBorder="1" applyAlignment="1" applyProtection="1">
      <alignment vertical="center"/>
    </xf>
    <xf numFmtId="0" fontId="16" fillId="0" borderId="0" xfId="5" applyFont="1" applyAlignment="1" applyProtection="1">
      <alignment vertical="center"/>
    </xf>
    <xf numFmtId="9" fontId="3" fillId="0" borderId="0" xfId="1" applyFont="1" applyFill="1" applyBorder="1" applyAlignment="1" applyProtection="1">
      <alignment horizontal="left" vertical="center"/>
    </xf>
    <xf numFmtId="0" fontId="7" fillId="4" borderId="12" xfId="5" applyFont="1" applyFill="1" applyBorder="1" applyAlignment="1" applyProtection="1">
      <alignment horizontal="right" vertical="center"/>
      <protection locked="0"/>
    </xf>
    <xf numFmtId="176" fontId="7" fillId="4" borderId="48" xfId="5" applyNumberFormat="1" applyFont="1" applyFill="1" applyBorder="1" applyAlignment="1" applyProtection="1">
      <alignment vertical="center"/>
      <protection locked="0"/>
    </xf>
    <xf numFmtId="0" fontId="7" fillId="4" borderId="15" xfId="5" applyFont="1" applyFill="1" applyBorder="1" applyAlignment="1" applyProtection="1">
      <alignment horizontal="right" vertical="center"/>
      <protection locked="0"/>
    </xf>
    <xf numFmtId="176" fontId="7" fillId="4" borderId="49" xfId="5" applyNumberFormat="1" applyFont="1" applyFill="1" applyBorder="1" applyAlignment="1" applyProtection="1">
      <alignment vertical="center"/>
      <protection locked="0"/>
    </xf>
    <xf numFmtId="176" fontId="7" fillId="4" borderId="44" xfId="5" applyNumberFormat="1" applyFont="1" applyFill="1" applyBorder="1" applyAlignment="1" applyProtection="1">
      <alignment vertical="center"/>
      <protection locked="0"/>
    </xf>
    <xf numFmtId="0" fontId="7" fillId="4" borderId="19" xfId="5" applyFont="1" applyFill="1" applyBorder="1" applyAlignment="1" applyProtection="1">
      <alignment horizontal="right" vertical="center"/>
      <protection locked="0"/>
    </xf>
    <xf numFmtId="176" fontId="7" fillId="4" borderId="50" xfId="5" applyNumberFormat="1" applyFont="1" applyFill="1" applyBorder="1" applyAlignment="1" applyProtection="1">
      <alignment vertical="center"/>
      <protection locked="0"/>
    </xf>
    <xf numFmtId="176" fontId="7" fillId="4" borderId="53" xfId="5" applyNumberFormat="1" applyFont="1" applyFill="1" applyBorder="1" applyAlignment="1" applyProtection="1">
      <alignment vertical="center"/>
      <protection locked="0"/>
    </xf>
    <xf numFmtId="0" fontId="7" fillId="4" borderId="22" xfId="5" applyFont="1" applyFill="1" applyBorder="1" applyAlignment="1" applyProtection="1">
      <alignment horizontal="right" vertical="center"/>
      <protection locked="0"/>
    </xf>
    <xf numFmtId="176" fontId="7" fillId="4" borderId="51" xfId="5" applyNumberFormat="1" applyFont="1" applyFill="1" applyBorder="1" applyAlignment="1" applyProtection="1">
      <alignment vertical="center"/>
      <protection locked="0"/>
    </xf>
    <xf numFmtId="176" fontId="7" fillId="4" borderId="45" xfId="5" applyNumberFormat="1" applyFont="1" applyFill="1" applyBorder="1" applyAlignment="1" applyProtection="1">
      <alignment vertical="center"/>
      <protection locked="0"/>
    </xf>
    <xf numFmtId="0" fontId="7" fillId="4" borderId="28" xfId="5" applyFont="1" applyFill="1" applyBorder="1" applyAlignment="1" applyProtection="1">
      <alignment horizontal="right" vertical="center"/>
      <protection locked="0"/>
    </xf>
    <xf numFmtId="0" fontId="7" fillId="4" borderId="31" xfId="5" applyFont="1" applyFill="1" applyBorder="1" applyAlignment="1" applyProtection="1">
      <alignment horizontal="right" vertical="center"/>
      <protection locked="0"/>
    </xf>
    <xf numFmtId="176" fontId="7" fillId="4" borderId="59" xfId="5" applyNumberFormat="1" applyFont="1" applyFill="1" applyBorder="1" applyAlignment="1" applyProtection="1">
      <alignment vertical="center"/>
      <protection locked="0"/>
    </xf>
    <xf numFmtId="176" fontId="7" fillId="4" borderId="60" xfId="5" applyNumberFormat="1" applyFont="1" applyFill="1" applyBorder="1" applyAlignment="1" applyProtection="1">
      <alignment vertical="center"/>
      <protection locked="0"/>
    </xf>
    <xf numFmtId="176" fontId="7" fillId="4" borderId="58" xfId="5" applyNumberFormat="1" applyFont="1" applyFill="1" applyBorder="1" applyAlignment="1" applyProtection="1">
      <alignment vertical="center"/>
      <protection locked="0"/>
    </xf>
    <xf numFmtId="176" fontId="7" fillId="4" borderId="61" xfId="5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7" fillId="0" borderId="92" xfId="5" applyFont="1" applyBorder="1" applyAlignment="1" applyProtection="1">
      <alignment vertical="center"/>
    </xf>
    <xf numFmtId="0" fontId="17" fillId="0" borderId="0" xfId="5" applyFont="1" applyFill="1" applyAlignment="1">
      <alignment vertical="center"/>
    </xf>
    <xf numFmtId="0" fontId="18" fillId="0" borderId="0" xfId="5" applyFont="1" applyAlignment="1" applyProtection="1">
      <alignment vertical="center"/>
    </xf>
    <xf numFmtId="0" fontId="19" fillId="0" borderId="0" xfId="5" applyFont="1" applyAlignment="1">
      <alignment vertical="center"/>
    </xf>
    <xf numFmtId="0" fontId="19" fillId="0" borderId="0" xfId="5" applyFont="1" applyAlignment="1" applyProtection="1">
      <alignment vertical="center"/>
    </xf>
    <xf numFmtId="0" fontId="19" fillId="0" borderId="0" xfId="5" applyFont="1" applyFill="1" applyAlignment="1">
      <alignment vertical="center"/>
    </xf>
    <xf numFmtId="0" fontId="20" fillId="4" borderId="72" xfId="5" applyNumberFormat="1" applyFont="1" applyFill="1" applyBorder="1" applyAlignment="1" applyProtection="1">
      <alignment horizontal="left" vertical="center"/>
      <protection locked="0"/>
    </xf>
    <xf numFmtId="0" fontId="20" fillId="4" borderId="73" xfId="5" applyNumberFormat="1" applyFont="1" applyFill="1" applyBorder="1" applyAlignment="1" applyProtection="1">
      <alignment horizontal="left" vertical="center"/>
      <protection locked="0"/>
    </xf>
    <xf numFmtId="0" fontId="20" fillId="4" borderId="74" xfId="5" applyNumberFormat="1" applyFont="1" applyFill="1" applyBorder="1" applyAlignment="1" applyProtection="1">
      <alignment horizontal="left" vertical="center"/>
      <protection locked="0"/>
    </xf>
    <xf numFmtId="0" fontId="20" fillId="4" borderId="71" xfId="5" applyNumberFormat="1" applyFont="1" applyFill="1" applyBorder="1" applyAlignment="1" applyProtection="1">
      <alignment horizontal="left" vertical="center"/>
      <protection locked="0"/>
    </xf>
    <xf numFmtId="0" fontId="20" fillId="4" borderId="39" xfId="5" applyNumberFormat="1" applyFont="1" applyFill="1" applyBorder="1" applyAlignment="1" applyProtection="1">
      <alignment horizontal="left" vertical="center"/>
      <protection locked="0"/>
    </xf>
    <xf numFmtId="0" fontId="20" fillId="4" borderId="75" xfId="5" applyNumberFormat="1" applyFont="1" applyFill="1" applyBorder="1" applyAlignment="1" applyProtection="1">
      <alignment horizontal="left" vertical="center"/>
      <protection locked="0"/>
    </xf>
    <xf numFmtId="0" fontId="20" fillId="4" borderId="71" xfId="5" quotePrefix="1" applyNumberFormat="1" applyFont="1" applyFill="1" applyBorder="1" applyAlignment="1" applyProtection="1">
      <alignment horizontal="left" vertical="center"/>
      <protection locked="0"/>
    </xf>
    <xf numFmtId="0" fontId="21" fillId="0" borderId="0" xfId="5" applyFont="1" applyAlignment="1">
      <alignment horizontal="right" vertical="center"/>
    </xf>
    <xf numFmtId="0" fontId="22" fillId="0" borderId="9" xfId="5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2" fillId="4" borderId="13" xfId="5" applyFont="1" applyFill="1" applyBorder="1" applyAlignment="1" applyProtection="1">
      <alignment vertical="center" wrapText="1"/>
      <protection locked="0"/>
    </xf>
    <xf numFmtId="0" fontId="22" fillId="4" borderId="14" xfId="5" applyFont="1" applyFill="1" applyBorder="1" applyAlignment="1" applyProtection="1">
      <alignment vertical="center" wrapText="1"/>
      <protection locked="0"/>
    </xf>
    <xf numFmtId="0" fontId="22" fillId="4" borderId="16" xfId="5" applyFont="1" applyFill="1" applyBorder="1" applyAlignment="1" applyProtection="1">
      <alignment vertical="center" wrapText="1"/>
      <protection locked="0"/>
    </xf>
    <xf numFmtId="0" fontId="22" fillId="4" borderId="17" xfId="5" applyFont="1" applyFill="1" applyBorder="1" applyAlignment="1" applyProtection="1">
      <alignment vertical="center" wrapText="1"/>
      <protection locked="0"/>
    </xf>
    <xf numFmtId="0" fontId="22" fillId="4" borderId="20" xfId="5" applyFont="1" applyFill="1" applyBorder="1" applyAlignment="1" applyProtection="1">
      <alignment vertical="center" wrapText="1"/>
      <protection locked="0"/>
    </xf>
    <xf numFmtId="0" fontId="22" fillId="4" borderId="26" xfId="5" applyFont="1" applyFill="1" applyBorder="1" applyAlignment="1" applyProtection="1">
      <alignment vertical="center" wrapText="1"/>
      <protection locked="0"/>
    </xf>
    <xf numFmtId="0" fontId="22" fillId="4" borderId="34" xfId="5" applyFont="1" applyFill="1" applyBorder="1" applyAlignment="1" applyProtection="1">
      <alignment vertical="center" wrapText="1"/>
      <protection locked="0"/>
    </xf>
    <xf numFmtId="0" fontId="22" fillId="4" borderId="35" xfId="5" applyFont="1" applyFill="1" applyBorder="1" applyAlignment="1" applyProtection="1">
      <alignment vertical="center" wrapText="1"/>
      <protection locked="0"/>
    </xf>
    <xf numFmtId="0" fontId="22" fillId="4" borderId="23" xfId="5" applyFont="1" applyFill="1" applyBorder="1" applyAlignment="1" applyProtection="1">
      <alignment vertical="center" wrapText="1"/>
      <protection locked="0"/>
    </xf>
    <xf numFmtId="0" fontId="22" fillId="4" borderId="24" xfId="5" applyFont="1" applyFill="1" applyBorder="1" applyAlignment="1" applyProtection="1">
      <alignment vertical="center" wrapText="1"/>
      <protection locked="0"/>
    </xf>
    <xf numFmtId="0" fontId="21" fillId="0" borderId="0" xfId="5" applyFont="1" applyAlignment="1" applyProtection="1">
      <alignment horizontal="right" vertical="center"/>
    </xf>
    <xf numFmtId="0" fontId="24" fillId="0" borderId="0" xfId="5" applyFont="1" applyAlignment="1" applyProtection="1">
      <alignment vertical="center"/>
    </xf>
    <xf numFmtId="0" fontId="22" fillId="4" borderId="13" xfId="5" applyFont="1" applyFill="1" applyBorder="1" applyAlignment="1" applyProtection="1">
      <alignment vertical="center"/>
      <protection locked="0"/>
    </xf>
    <xf numFmtId="0" fontId="22" fillId="4" borderId="16" xfId="5" applyFont="1" applyFill="1" applyBorder="1" applyAlignment="1" applyProtection="1">
      <alignment vertical="center"/>
      <protection locked="0"/>
    </xf>
    <xf numFmtId="0" fontId="22" fillId="4" borderId="32" xfId="5" applyFont="1" applyFill="1" applyBorder="1" applyAlignment="1" applyProtection="1">
      <alignment vertical="center" wrapText="1"/>
      <protection locked="0"/>
    </xf>
    <xf numFmtId="0" fontId="22" fillId="4" borderId="32" xfId="5" applyFont="1" applyFill="1" applyBorder="1" applyAlignment="1" applyProtection="1">
      <alignment vertical="center"/>
      <protection locked="0"/>
    </xf>
    <xf numFmtId="0" fontId="22" fillId="4" borderId="33" xfId="5" applyFont="1" applyFill="1" applyBorder="1" applyAlignment="1" applyProtection="1">
      <alignment vertical="center" wrapText="1"/>
      <protection locked="0"/>
    </xf>
    <xf numFmtId="0" fontId="22" fillId="4" borderId="25" xfId="5" applyFont="1" applyFill="1" applyBorder="1" applyAlignment="1" applyProtection="1">
      <alignment vertical="center" wrapText="1"/>
      <protection locked="0"/>
    </xf>
    <xf numFmtId="0" fontId="22" fillId="4" borderId="25" xfId="5" applyFont="1" applyFill="1" applyBorder="1" applyAlignment="1" applyProtection="1">
      <alignment vertical="center"/>
      <protection locked="0"/>
    </xf>
    <xf numFmtId="0" fontId="22" fillId="4" borderId="26" xfId="5" applyFont="1" applyFill="1" applyBorder="1" applyAlignment="1" applyProtection="1">
      <alignment vertical="center"/>
      <protection locked="0"/>
    </xf>
    <xf numFmtId="0" fontId="22" fillId="4" borderId="27" xfId="5" applyFont="1" applyFill="1" applyBorder="1" applyAlignment="1" applyProtection="1">
      <alignment vertical="center"/>
      <protection locked="0"/>
    </xf>
    <xf numFmtId="0" fontId="22" fillId="4" borderId="29" xfId="5" applyFont="1" applyFill="1" applyBorder="1" applyAlignment="1" applyProtection="1">
      <alignment vertical="center"/>
      <protection locked="0"/>
    </xf>
    <xf numFmtId="0" fontId="22" fillId="4" borderId="20" xfId="5" applyFont="1" applyFill="1" applyBorder="1" applyAlignment="1" applyProtection="1">
      <alignment vertical="center"/>
      <protection locked="0"/>
    </xf>
    <xf numFmtId="0" fontId="22" fillId="4" borderId="34" xfId="5" applyFont="1" applyFill="1" applyBorder="1" applyAlignment="1" applyProtection="1">
      <alignment vertical="center"/>
      <protection locked="0"/>
    </xf>
    <xf numFmtId="0" fontId="22" fillId="4" borderId="35" xfId="5" applyFont="1" applyFill="1" applyBorder="1" applyAlignment="1" applyProtection="1">
      <alignment vertical="center"/>
      <protection locked="0"/>
    </xf>
    <xf numFmtId="0" fontId="22" fillId="4" borderId="38" xfId="5" applyFont="1" applyFill="1" applyBorder="1" applyAlignment="1" applyProtection="1">
      <alignment vertical="center"/>
      <protection locked="0"/>
    </xf>
    <xf numFmtId="0" fontId="22" fillId="4" borderId="38" xfId="5" applyFont="1" applyFill="1" applyBorder="1" applyAlignment="1" applyProtection="1">
      <alignment vertical="center" wrapText="1"/>
      <protection locked="0"/>
    </xf>
    <xf numFmtId="0" fontId="22" fillId="4" borderId="23" xfId="5" applyFont="1" applyFill="1" applyBorder="1" applyAlignment="1" applyProtection="1">
      <alignment vertical="center"/>
      <protection locked="0"/>
    </xf>
    <xf numFmtId="0" fontId="22" fillId="4" borderId="24" xfId="5" applyFont="1" applyFill="1" applyBorder="1" applyAlignment="1" applyProtection="1">
      <alignment vertical="center"/>
      <protection locked="0"/>
    </xf>
    <xf numFmtId="0" fontId="22" fillId="4" borderId="17" xfId="5" applyFont="1" applyFill="1" applyBorder="1" applyAlignment="1" applyProtection="1">
      <alignment vertical="center"/>
      <protection locked="0"/>
    </xf>
    <xf numFmtId="0" fontId="3" fillId="0" borderId="40" xfId="5" applyFont="1" applyBorder="1" applyAlignment="1">
      <alignment horizontal="center" vertical="center"/>
    </xf>
    <xf numFmtId="0" fontId="7" fillId="0" borderId="9" xfId="5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shrinkToFit="1"/>
    </xf>
    <xf numFmtId="177" fontId="3" fillId="4" borderId="52" xfId="5" applyNumberFormat="1" applyFont="1" applyFill="1" applyBorder="1" applyAlignment="1" applyProtection="1">
      <alignment horizontal="center" vertical="center"/>
      <protection locked="0"/>
    </xf>
    <xf numFmtId="0" fontId="3" fillId="0" borderId="36" xfId="5" applyFont="1" applyBorder="1" applyAlignment="1">
      <alignment horizontal="left" vertical="center"/>
    </xf>
    <xf numFmtId="0" fontId="26" fillId="0" borderId="0" xfId="5" applyFont="1" applyAlignment="1">
      <alignment vertical="center"/>
    </xf>
    <xf numFmtId="9" fontId="3" fillId="4" borderId="52" xfId="1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Alignment="1" applyProtection="1">
      <alignment vertical="center"/>
    </xf>
    <xf numFmtId="0" fontId="3" fillId="0" borderId="0" xfId="5" applyFont="1" applyBorder="1" applyAlignment="1">
      <alignment horizontal="left" vertical="center"/>
    </xf>
    <xf numFmtId="0" fontId="3" fillId="0" borderId="29" xfId="5" applyFont="1" applyBorder="1" applyAlignment="1">
      <alignment horizontal="left" vertical="center"/>
    </xf>
    <xf numFmtId="0" fontId="3" fillId="0" borderId="34" xfId="5" applyFont="1" applyBorder="1" applyAlignment="1">
      <alignment horizontal="left" vertical="center"/>
    </xf>
    <xf numFmtId="0" fontId="3" fillId="0" borderId="20" xfId="5" applyFont="1" applyBorder="1" applyAlignment="1">
      <alignment horizontal="left" vertical="center"/>
    </xf>
    <xf numFmtId="176" fontId="3" fillId="2" borderId="74" xfId="5" applyNumberFormat="1" applyFont="1" applyFill="1" applyBorder="1" applyAlignment="1">
      <alignment vertical="center"/>
    </xf>
    <xf numFmtId="176" fontId="3" fillId="0" borderId="3" xfId="5" applyNumberFormat="1" applyFont="1" applyFill="1" applyBorder="1" applyAlignment="1">
      <alignment vertical="center"/>
    </xf>
    <xf numFmtId="176" fontId="3" fillId="0" borderId="4" xfId="5" applyNumberFormat="1" applyFont="1" applyFill="1" applyBorder="1" applyAlignment="1">
      <alignment vertical="center"/>
    </xf>
    <xf numFmtId="176" fontId="3" fillId="0" borderId="6" xfId="5" applyNumberFormat="1" applyFont="1" applyFill="1" applyBorder="1" applyAlignment="1">
      <alignment vertical="center"/>
    </xf>
    <xf numFmtId="176" fontId="3" fillId="0" borderId="5" xfId="5" applyNumberFormat="1" applyFont="1" applyFill="1" applyBorder="1" applyAlignment="1">
      <alignment vertical="center"/>
    </xf>
    <xf numFmtId="176" fontId="3" fillId="0" borderId="75" xfId="5" applyNumberFormat="1" applyFont="1" applyFill="1" applyBorder="1" applyAlignment="1">
      <alignment vertical="center"/>
    </xf>
    <xf numFmtId="176" fontId="3" fillId="0" borderId="61" xfId="5" applyNumberFormat="1" applyFont="1" applyFill="1" applyBorder="1" applyAlignment="1">
      <alignment vertical="center"/>
    </xf>
    <xf numFmtId="176" fontId="10" fillId="4" borderId="0" xfId="5" applyNumberFormat="1" applyFont="1" applyFill="1" applyBorder="1" applyAlignment="1" applyProtection="1">
      <alignment horizontal="right" vertical="center"/>
      <protection locked="0"/>
    </xf>
    <xf numFmtId="0" fontId="28" fillId="0" borderId="0" xfId="5" applyFont="1" applyAlignment="1">
      <alignment vertical="center"/>
    </xf>
    <xf numFmtId="0" fontId="7" fillId="0" borderId="89" xfId="5" applyFont="1" applyBorder="1" applyAlignment="1" applyProtection="1">
      <alignment vertical="center"/>
    </xf>
    <xf numFmtId="179" fontId="10" fillId="2" borderId="2" xfId="5" applyNumberFormat="1" applyFont="1" applyFill="1" applyBorder="1" applyAlignment="1">
      <alignment horizontal="right" vertical="center"/>
    </xf>
    <xf numFmtId="179" fontId="10" fillId="2" borderId="21" xfId="5" applyNumberFormat="1" applyFont="1" applyFill="1" applyBorder="1" applyAlignment="1">
      <alignment horizontal="right" vertical="center"/>
    </xf>
    <xf numFmtId="179" fontId="10" fillId="3" borderId="68" xfId="0" applyNumberFormat="1" applyFont="1" applyFill="1" applyBorder="1" applyAlignment="1">
      <alignment horizontal="right" vertical="center"/>
    </xf>
    <xf numFmtId="179" fontId="10" fillId="3" borderId="37" xfId="5" applyNumberFormat="1" applyFont="1" applyFill="1" applyBorder="1" applyAlignment="1" applyProtection="1">
      <alignment horizontal="right" vertical="center"/>
    </xf>
    <xf numFmtId="179" fontId="10" fillId="2" borderId="6" xfId="5" applyNumberFormat="1" applyFont="1" applyFill="1" applyBorder="1" applyAlignment="1">
      <alignment vertical="center"/>
    </xf>
    <xf numFmtId="179" fontId="10" fillId="3" borderId="36" xfId="0" applyNumberFormat="1" applyFont="1" applyFill="1" applyBorder="1" applyAlignment="1">
      <alignment horizontal="right" vertical="center"/>
    </xf>
    <xf numFmtId="0" fontId="22" fillId="0" borderId="0" xfId="5" applyFont="1" applyFill="1" applyAlignment="1" applyProtection="1">
      <alignment vertical="center"/>
    </xf>
    <xf numFmtId="179" fontId="10" fillId="4" borderId="68" xfId="5" applyNumberFormat="1" applyFont="1" applyFill="1" applyBorder="1" applyAlignment="1" applyProtection="1">
      <alignment horizontal="right" vertical="center"/>
      <protection locked="0"/>
    </xf>
    <xf numFmtId="179" fontId="10" fillId="2" borderId="2" xfId="5" applyNumberFormat="1" applyFont="1" applyFill="1" applyBorder="1" applyAlignment="1">
      <alignment vertical="center"/>
    </xf>
    <xf numFmtId="0" fontId="3" fillId="0" borderId="81" xfId="5" applyFont="1" applyBorder="1" applyAlignment="1">
      <alignment horizontal="left" vertical="center"/>
    </xf>
    <xf numFmtId="176" fontId="10" fillId="2" borderId="6" xfId="5" applyNumberFormat="1" applyFont="1" applyFill="1" applyBorder="1" applyAlignment="1">
      <alignment vertical="center"/>
    </xf>
    <xf numFmtId="0" fontId="4" fillId="0" borderId="0" xfId="5" applyFont="1" applyFill="1" applyAlignment="1">
      <alignment vertical="center"/>
    </xf>
    <xf numFmtId="180" fontId="10" fillId="3" borderId="2" xfId="5" applyNumberFormat="1" applyFont="1" applyFill="1" applyBorder="1" applyAlignment="1">
      <alignment horizontal="right" vertical="center"/>
    </xf>
    <xf numFmtId="180" fontId="10" fillId="4" borderId="68" xfId="5" applyNumberFormat="1" applyFont="1" applyFill="1" applyBorder="1" applyAlignment="1" applyProtection="1">
      <alignment horizontal="right" vertical="center"/>
      <protection locked="0"/>
    </xf>
    <xf numFmtId="9" fontId="3" fillId="4" borderId="52" xfId="1" applyNumberFormat="1" applyFont="1" applyFill="1" applyBorder="1" applyAlignment="1" applyProtection="1">
      <alignment horizontal="center" vertical="center"/>
      <protection locked="0"/>
    </xf>
    <xf numFmtId="10" fontId="3" fillId="3" borderId="52" xfId="5" applyNumberFormat="1" applyFont="1" applyFill="1" applyBorder="1" applyAlignment="1">
      <alignment horizontal="center" vertical="center"/>
    </xf>
    <xf numFmtId="176" fontId="10" fillId="3" borderId="2" xfId="5" applyNumberFormat="1" applyFont="1" applyFill="1" applyBorder="1" applyAlignment="1">
      <alignment vertical="center"/>
    </xf>
    <xf numFmtId="176" fontId="10" fillId="3" borderId="62" xfId="5" applyNumberFormat="1" applyFont="1" applyFill="1" applyBorder="1" applyAlignment="1">
      <alignment vertical="center"/>
    </xf>
    <xf numFmtId="176" fontId="7" fillId="3" borderId="59" xfId="5" applyNumberFormat="1" applyFont="1" applyFill="1" applyBorder="1" applyAlignment="1" applyProtection="1">
      <alignment vertical="center"/>
    </xf>
    <xf numFmtId="176" fontId="7" fillId="3" borderId="49" xfId="5" applyNumberFormat="1" applyFont="1" applyFill="1" applyBorder="1" applyAlignment="1" applyProtection="1">
      <alignment vertical="center"/>
    </xf>
    <xf numFmtId="176" fontId="7" fillId="3" borderId="58" xfId="5" applyNumberFormat="1" applyFont="1" applyFill="1" applyBorder="1" applyAlignment="1" applyProtection="1">
      <alignment vertical="center"/>
    </xf>
    <xf numFmtId="0" fontId="22" fillId="0" borderId="90" xfId="5" applyFont="1" applyFill="1" applyBorder="1" applyAlignment="1" applyProtection="1">
      <alignment vertical="center"/>
      <protection locked="0"/>
    </xf>
    <xf numFmtId="0" fontId="22" fillId="0" borderId="94" xfId="5" applyFont="1" applyFill="1" applyBorder="1" applyAlignment="1" applyProtection="1">
      <alignment vertical="center"/>
      <protection locked="0"/>
    </xf>
    <xf numFmtId="176" fontId="7" fillId="0" borderId="94" xfId="5" applyNumberFormat="1" applyFont="1" applyFill="1" applyBorder="1" applyAlignment="1" applyProtection="1">
      <alignment vertical="center"/>
      <protection locked="0"/>
    </xf>
    <xf numFmtId="0" fontId="7" fillId="0" borderId="90" xfId="5" applyFont="1" applyFill="1" applyBorder="1" applyAlignment="1" applyProtection="1">
      <alignment horizontal="right" vertical="center"/>
      <protection locked="0"/>
    </xf>
    <xf numFmtId="0" fontId="7" fillId="0" borderId="95" xfId="5" applyFont="1" applyBorder="1" applyAlignment="1" applyProtection="1">
      <alignment vertical="center"/>
    </xf>
    <xf numFmtId="176" fontId="7" fillId="0" borderId="54" xfId="5" applyNumberFormat="1" applyFont="1" applyFill="1" applyBorder="1" applyAlignment="1" applyProtection="1">
      <alignment vertical="center"/>
      <protection locked="0"/>
    </xf>
    <xf numFmtId="0" fontId="4" fillId="0" borderId="0" xfId="5" applyFont="1" applyAlignment="1">
      <alignment horizontal="right" vertical="center"/>
    </xf>
    <xf numFmtId="0" fontId="20" fillId="4" borderId="62" xfId="5" applyNumberFormat="1" applyFont="1" applyFill="1" applyBorder="1" applyAlignment="1" applyProtection="1">
      <alignment horizontal="left" vertical="center"/>
      <protection locked="0"/>
    </xf>
    <xf numFmtId="9" fontId="12" fillId="0" borderId="0" xfId="1" applyNumberFormat="1" applyFont="1" applyFill="1" applyBorder="1" applyAlignment="1" applyProtection="1">
      <alignment horizontal="center" vertical="center"/>
    </xf>
    <xf numFmtId="177" fontId="27" fillId="0" borderId="0" xfId="5" applyNumberFormat="1" applyFont="1" applyFill="1" applyBorder="1" applyAlignment="1" applyProtection="1">
      <alignment horizontal="left" vertical="center"/>
    </xf>
    <xf numFmtId="9" fontId="3" fillId="0" borderId="0" xfId="1" applyFont="1" applyFill="1" applyBorder="1" applyAlignment="1" applyProtection="1">
      <alignment horizontal="center" vertical="center"/>
    </xf>
    <xf numFmtId="0" fontId="18" fillId="0" borderId="0" xfId="5" applyFont="1" applyAlignment="1">
      <alignment horizontal="left" vertical="center"/>
    </xf>
    <xf numFmtId="0" fontId="34" fillId="0" borderId="0" xfId="5" applyFont="1" applyFill="1" applyAlignment="1">
      <alignment vertical="center"/>
    </xf>
    <xf numFmtId="0" fontId="3" fillId="0" borderId="28" xfId="5" applyFont="1" applyBorder="1" applyAlignment="1">
      <alignment horizontal="left" vertical="center"/>
    </xf>
    <xf numFmtId="0" fontId="3" fillId="0" borderId="80" xfId="5" applyFont="1" applyBorder="1" applyAlignment="1">
      <alignment horizontal="left" vertical="center"/>
    </xf>
    <xf numFmtId="0" fontId="3" fillId="0" borderId="15" xfId="5" applyFont="1" applyBorder="1" applyAlignment="1">
      <alignment horizontal="left" vertical="center"/>
    </xf>
    <xf numFmtId="0" fontId="3" fillId="0" borderId="81" xfId="5" applyFont="1" applyBorder="1" applyAlignment="1">
      <alignment horizontal="left" vertical="center"/>
    </xf>
    <xf numFmtId="0" fontId="3" fillId="0" borderId="11" xfId="5" applyFont="1" applyBorder="1" applyAlignment="1">
      <alignment horizontal="left" vertical="center"/>
    </xf>
    <xf numFmtId="0" fontId="3" fillId="0" borderId="79" xfId="5" applyFont="1" applyBorder="1" applyAlignment="1">
      <alignment horizontal="left" vertical="center"/>
    </xf>
    <xf numFmtId="0" fontId="3" fillId="0" borderId="83" xfId="5" applyFont="1" applyBorder="1" applyAlignment="1">
      <alignment horizontal="left" vertical="center"/>
    </xf>
    <xf numFmtId="0" fontId="3" fillId="0" borderId="70" xfId="5" applyFont="1" applyBorder="1" applyAlignment="1">
      <alignment horizontal="left" vertical="center"/>
    </xf>
    <xf numFmtId="0" fontId="3" fillId="0" borderId="84" xfId="5" applyFont="1" applyBorder="1" applyAlignment="1">
      <alignment horizontal="left" vertical="center"/>
    </xf>
    <xf numFmtId="0" fontId="3" fillId="0" borderId="86" xfId="5" applyFont="1" applyBorder="1" applyAlignment="1">
      <alignment horizontal="center" vertical="center"/>
    </xf>
    <xf numFmtId="0" fontId="3" fillId="0" borderId="87" xfId="5" applyFont="1" applyBorder="1" applyAlignment="1">
      <alignment horizontal="center" vertical="center"/>
    </xf>
    <xf numFmtId="0" fontId="3" fillId="0" borderId="88" xfId="5" applyFont="1" applyBorder="1" applyAlignment="1">
      <alignment horizontal="center" vertical="center"/>
    </xf>
    <xf numFmtId="0" fontId="3" fillId="0" borderId="19" xfId="5" applyFont="1" applyBorder="1" applyAlignment="1">
      <alignment horizontal="left" vertical="center"/>
    </xf>
    <xf numFmtId="0" fontId="3" fillId="0" borderId="61" xfId="5" applyFont="1" applyBorder="1" applyAlignment="1">
      <alignment horizontal="left" vertical="center"/>
    </xf>
    <xf numFmtId="0" fontId="3" fillId="0" borderId="89" xfId="5" applyFont="1" applyBorder="1" applyAlignment="1">
      <alignment horizontal="left" vertical="center"/>
    </xf>
    <xf numFmtId="0" fontId="3" fillId="0" borderId="90" xfId="5" applyFont="1" applyBorder="1" applyAlignment="1">
      <alignment horizontal="left" vertical="center"/>
    </xf>
    <xf numFmtId="0" fontId="3" fillId="0" borderId="91" xfId="5" applyFont="1" applyBorder="1" applyAlignment="1">
      <alignment horizontal="left" vertical="center"/>
    </xf>
    <xf numFmtId="0" fontId="3" fillId="0" borderId="8" xfId="5" applyFont="1" applyBorder="1" applyAlignment="1">
      <alignment horizontal="center" vertical="center"/>
    </xf>
    <xf numFmtId="0" fontId="3" fillId="0" borderId="82" xfId="5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shrinkToFit="1"/>
    </xf>
    <xf numFmtId="49" fontId="25" fillId="4" borderId="0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right" vertical="center" shrinkToFit="1"/>
    </xf>
    <xf numFmtId="0" fontId="3" fillId="0" borderId="85" xfId="5" applyFont="1" applyBorder="1" applyAlignment="1">
      <alignment horizontal="center" vertical="center"/>
    </xf>
    <xf numFmtId="0" fontId="3" fillId="0" borderId="64" xfId="5" applyFont="1" applyBorder="1" applyAlignment="1">
      <alignment horizontal="center" vertical="center"/>
    </xf>
    <xf numFmtId="49" fontId="25" fillId="4" borderId="0" xfId="5" applyNumberFormat="1" applyFont="1" applyFill="1" applyBorder="1" applyAlignment="1" applyProtection="1">
      <alignment horizontal="left" vertical="center" shrinkToFit="1"/>
      <protection locked="0"/>
    </xf>
    <xf numFmtId="181" fontId="31" fillId="4" borderId="0" xfId="0" applyNumberFormat="1" applyFont="1" applyFill="1" applyAlignment="1" applyProtection="1">
      <alignment horizontal="left" vertical="center" shrinkToFit="1"/>
      <protection locked="0"/>
    </xf>
    <xf numFmtId="0" fontId="3" fillId="0" borderId="85" xfId="5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</xf>
    <xf numFmtId="49" fontId="25" fillId="4" borderId="0" xfId="0" applyNumberFormat="1" applyFont="1" applyFill="1" applyAlignment="1" applyProtection="1">
      <alignment horizontal="left" vertical="center" shrinkToFit="1"/>
      <protection locked="0"/>
    </xf>
    <xf numFmtId="0" fontId="25" fillId="4" borderId="37" xfId="0" applyFont="1" applyFill="1" applyBorder="1" applyAlignment="1" applyProtection="1">
      <alignment vertical="center" shrinkToFit="1"/>
      <protection locked="0"/>
    </xf>
    <xf numFmtId="0" fontId="3" fillId="0" borderId="0" xfId="5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7" xfId="0" applyFont="1" applyFill="1" applyBorder="1" applyAlignment="1" applyProtection="1">
      <alignment horizontal="right" vertical="center" shrinkToFit="1"/>
    </xf>
    <xf numFmtId="0" fontId="29" fillId="0" borderId="0" xfId="5" applyFont="1" applyBorder="1" applyAlignment="1">
      <alignment horizontal="center" vertical="center"/>
    </xf>
    <xf numFmtId="0" fontId="3" fillId="0" borderId="11" xfId="5" applyFont="1" applyBorder="1" applyAlignment="1" applyProtection="1">
      <alignment horizontal="center" vertical="center"/>
    </xf>
    <xf numFmtId="0" fontId="3" fillId="0" borderId="57" xfId="5" applyFont="1" applyBorder="1" applyAlignment="1" applyProtection="1">
      <alignment horizontal="center" vertical="center"/>
    </xf>
    <xf numFmtId="0" fontId="4" fillId="0" borderId="11" xfId="5" applyFont="1" applyBorder="1" applyAlignment="1">
      <alignment horizontal="center" vertical="center" wrapText="1"/>
    </xf>
    <xf numFmtId="0" fontId="4" fillId="0" borderId="57" xfId="5" applyFont="1" applyBorder="1" applyAlignment="1">
      <alignment horizontal="center" vertical="center"/>
    </xf>
    <xf numFmtId="0" fontId="3" fillId="0" borderId="2" xfId="5" applyFont="1" applyFill="1" applyBorder="1" applyAlignment="1">
      <alignment horizontal="left" vertical="center"/>
    </xf>
    <xf numFmtId="0" fontId="3" fillId="0" borderId="68" xfId="5" applyFont="1" applyFill="1" applyBorder="1" applyAlignment="1">
      <alignment horizontal="left" vertical="center"/>
    </xf>
    <xf numFmtId="0" fontId="3" fillId="0" borderId="69" xfId="5" applyFont="1" applyFill="1" applyBorder="1" applyAlignment="1">
      <alignment horizontal="left" vertical="center"/>
    </xf>
    <xf numFmtId="0" fontId="3" fillId="0" borderId="7" xfId="5" applyFont="1" applyBorder="1" applyAlignment="1" applyProtection="1">
      <alignment horizontal="center" vertical="center"/>
    </xf>
    <xf numFmtId="0" fontId="3" fillId="0" borderId="10" xfId="5" applyFont="1" applyBorder="1" applyAlignment="1" applyProtection="1">
      <alignment horizontal="center" vertical="center"/>
    </xf>
    <xf numFmtId="0" fontId="3" fillId="0" borderId="82" xfId="5" applyFont="1" applyBorder="1" applyAlignment="1" applyProtection="1">
      <alignment horizontal="center" vertical="center"/>
    </xf>
    <xf numFmtId="0" fontId="3" fillId="0" borderId="2" xfId="5" applyFont="1" applyBorder="1" applyAlignment="1">
      <alignment horizontal="left" vertical="center"/>
    </xf>
    <xf numFmtId="0" fontId="3" fillId="0" borderId="68" xfId="5" applyFont="1" applyBorder="1" applyAlignment="1">
      <alignment horizontal="left" vertical="center"/>
    </xf>
    <xf numFmtId="0" fontId="3" fillId="0" borderId="69" xfId="5" applyFont="1" applyBorder="1" applyAlignment="1">
      <alignment horizontal="left" vertical="center"/>
    </xf>
    <xf numFmtId="0" fontId="30" fillId="0" borderId="90" xfId="5" applyFont="1" applyBorder="1" applyAlignment="1" applyProtection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8" fillId="0" borderId="43" xfId="5" applyFont="1" applyBorder="1" applyAlignment="1" applyProtection="1">
      <alignment horizontal="center" vertical="center" wrapText="1"/>
    </xf>
    <xf numFmtId="0" fontId="8" fillId="0" borderId="62" xfId="5" applyFont="1" applyBorder="1" applyAlignment="1" applyProtection="1">
      <alignment horizontal="center" vertical="center"/>
    </xf>
    <xf numFmtId="0" fontId="7" fillId="0" borderId="41" xfId="5" applyFont="1" applyBorder="1" applyAlignment="1" applyProtection="1">
      <alignment horizontal="center" vertical="center" wrapText="1"/>
    </xf>
    <xf numFmtId="0" fontId="7" fillId="0" borderId="88" xfId="5" applyFont="1" applyBorder="1" applyAlignment="1" applyProtection="1">
      <alignment horizontal="center" vertical="center" wrapText="1"/>
    </xf>
    <xf numFmtId="0" fontId="7" fillId="0" borderId="11" xfId="5" applyFont="1" applyBorder="1" applyAlignment="1" applyProtection="1">
      <alignment horizontal="left" vertical="center"/>
    </xf>
    <xf numFmtId="0" fontId="7" fillId="0" borderId="36" xfId="5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center" vertical="center" wrapText="1"/>
    </xf>
    <xf numFmtId="0" fontId="7" fillId="0" borderId="67" xfId="0" applyFont="1" applyBorder="1" applyAlignment="1" applyProtection="1">
      <alignment horizontal="center" vertical="center" wrapText="1"/>
    </xf>
    <xf numFmtId="0" fontId="7" fillId="0" borderId="86" xfId="5" applyFont="1" applyBorder="1" applyAlignment="1" applyProtection="1">
      <alignment horizontal="center" vertical="center"/>
    </xf>
    <xf numFmtId="0" fontId="7" fillId="0" borderId="87" xfId="5" applyFont="1" applyBorder="1" applyAlignment="1" applyProtection="1">
      <alignment horizontal="center" vertical="center"/>
    </xf>
    <xf numFmtId="0" fontId="7" fillId="0" borderId="87" xfId="5" applyFont="1" applyBorder="1" applyAlignment="1" applyProtection="1">
      <alignment horizontal="left" vertical="center"/>
    </xf>
    <xf numFmtId="0" fontId="7" fillId="0" borderId="93" xfId="5" applyFont="1" applyBorder="1" applyAlignment="1" applyProtection="1">
      <alignment horizontal="left" vertical="center"/>
    </xf>
    <xf numFmtId="49" fontId="25" fillId="3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left" vertical="center"/>
    </xf>
    <xf numFmtId="0" fontId="25" fillId="2" borderId="37" xfId="0" applyFont="1" applyFill="1" applyBorder="1" applyAlignment="1" applyProtection="1">
      <alignment vertical="center"/>
    </xf>
    <xf numFmtId="0" fontId="25" fillId="0" borderId="37" xfId="0" applyFont="1" applyBorder="1" applyAlignment="1">
      <alignment vertical="center"/>
    </xf>
    <xf numFmtId="0" fontId="7" fillId="0" borderId="89" xfId="5" applyFont="1" applyBorder="1" applyAlignment="1" applyProtection="1">
      <alignment horizontal="left" vertical="center"/>
    </xf>
    <xf numFmtId="0" fontId="7" fillId="0" borderId="90" xfId="5" applyFont="1" applyBorder="1" applyAlignment="1" applyProtection="1">
      <alignment horizontal="left" vertical="center"/>
    </xf>
    <xf numFmtId="49" fontId="25" fillId="2" borderId="0" xfId="0" applyNumberFormat="1" applyFont="1" applyFill="1" applyBorder="1" applyAlignment="1" applyProtection="1">
      <alignment horizontal="left" vertical="center"/>
    </xf>
    <xf numFmtId="176" fontId="7" fillId="2" borderId="95" xfId="5" applyNumberFormat="1" applyFont="1" applyFill="1" applyBorder="1" applyAlignment="1" applyProtection="1">
      <alignment horizontal="right" vertical="center"/>
    </xf>
    <xf numFmtId="176" fontId="7" fillId="2" borderId="54" xfId="5" applyNumberFormat="1" applyFont="1" applyFill="1" applyBorder="1" applyAlignment="1" applyProtection="1">
      <alignment horizontal="right" vertical="center"/>
    </xf>
    <xf numFmtId="0" fontId="7" fillId="0" borderId="77" xfId="5" applyFont="1" applyBorder="1" applyAlignment="1" applyProtection="1">
      <alignment horizontal="left" vertical="center"/>
    </xf>
    <xf numFmtId="0" fontId="7" fillId="0" borderId="94" xfId="5" applyFont="1" applyBorder="1" applyAlignment="1" applyProtection="1">
      <alignment horizontal="left" vertical="center"/>
    </xf>
    <xf numFmtId="0" fontId="7" fillId="0" borderId="54" xfId="5" applyFont="1" applyBorder="1" applyAlignment="1" applyProtection="1">
      <alignment horizontal="left" vertical="center"/>
    </xf>
    <xf numFmtId="0" fontId="7" fillId="0" borderId="11" xfId="5" applyFont="1" applyFill="1" applyBorder="1" applyAlignment="1" applyProtection="1">
      <alignment horizontal="left" vertical="center"/>
    </xf>
    <xf numFmtId="0" fontId="7" fillId="0" borderId="36" xfId="5" applyFont="1" applyFill="1" applyBorder="1" applyAlignment="1" applyProtection="1">
      <alignment horizontal="left" vertical="center"/>
    </xf>
    <xf numFmtId="0" fontId="7" fillId="0" borderId="57" xfId="5" applyFont="1" applyBorder="1" applyAlignment="1" applyProtection="1">
      <alignment horizontal="left" vertical="center"/>
    </xf>
  </cellXfs>
  <cellStyles count="6">
    <cellStyle name="パーセント" xfId="1" builtinId="5"/>
    <cellStyle name="標準" xfId="0" builtinId="0"/>
    <cellStyle name="標準 3" xfId="2" xr:uid="{00000000-0005-0000-0000-000003000000}"/>
    <cellStyle name="標準 6" xfId="3" xr:uid="{00000000-0005-0000-0000-000004000000}"/>
    <cellStyle name="標準 9" xfId="4" xr:uid="{00000000-0005-0000-0000-000005000000}"/>
    <cellStyle name="標準_H20継続案件予算H200618" xfId="5" xr:uid="{00000000-0005-0000-0000-000006000000}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3333FF"/>
      <color rgb="FFFFCCFF"/>
      <color rgb="FFFFFF99"/>
      <color rgb="FFCCFFFF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6</xdr:row>
      <xdr:rowOff>142875</xdr:rowOff>
    </xdr:from>
    <xdr:to>
      <xdr:col>4</xdr:col>
      <xdr:colOff>285750</xdr:colOff>
      <xdr:row>11</xdr:row>
      <xdr:rowOff>54504</xdr:rowOff>
    </xdr:to>
    <xdr:sp macro="" textlink="" fLocksText="0">
      <xdr:nvSpPr>
        <xdr:cNvPr id="2" name="AutoShape 9">
          <a:extLst>
            <a:ext uri="{FF2B5EF4-FFF2-40B4-BE49-F238E27FC236}">
              <a16:creationId xmlns:a16="http://schemas.microsoft.com/office/drawing/2014/main" id="{9E66DF01-23E5-425F-95DA-CBAA7D0B2A1A}"/>
            </a:ext>
          </a:extLst>
        </xdr:cNvPr>
        <xdr:cNvSpPr>
          <a:spLocks noChangeArrowheads="1"/>
        </xdr:cNvSpPr>
      </xdr:nvSpPr>
      <xdr:spPr bwMode="auto">
        <a:xfrm>
          <a:off x="38100" y="1262063"/>
          <a:ext cx="2688431" cy="780785"/>
        </a:xfrm>
        <a:prstGeom prst="wedgeRectCallout">
          <a:avLst>
            <a:gd name="adj1" fmla="val 7729"/>
            <a:gd name="adj2" fmla="val 93724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契約締結や契約後に実施計画変更申請が承認された場合、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NICT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が改版日を記入します。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契約締結後に受託者が改版した場合、改版日を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で記入してください。</a:t>
          </a:r>
        </a:p>
      </xdr:txBody>
    </xdr:sp>
    <xdr:clientData fLocksWithSheet="0" fPrintsWithSheet="0"/>
  </xdr:twoCellAnchor>
  <xdr:twoCellAnchor editAs="oneCell">
    <xdr:from>
      <xdr:col>0</xdr:col>
      <xdr:colOff>57150</xdr:colOff>
      <xdr:row>11</xdr:row>
      <xdr:rowOff>125942</xdr:rowOff>
    </xdr:from>
    <xdr:to>
      <xdr:col>2</xdr:col>
      <xdr:colOff>105832</xdr:colOff>
      <xdr:row>17</xdr:row>
      <xdr:rowOff>43392</xdr:rowOff>
    </xdr:to>
    <xdr:sp macro="" textlink="" fLocksText="0">
      <xdr:nvSpPr>
        <xdr:cNvPr id="3" name="AutoShape 9">
          <a:extLst>
            <a:ext uri="{FF2B5EF4-FFF2-40B4-BE49-F238E27FC236}">
              <a16:creationId xmlns:a16="http://schemas.microsoft.com/office/drawing/2014/main" id="{BB7CC09C-6C69-4D81-BA05-E71A9D79C6C3}"/>
            </a:ext>
          </a:extLst>
        </xdr:cNvPr>
        <xdr:cNvSpPr>
          <a:spLocks noChangeArrowheads="1"/>
        </xdr:cNvSpPr>
      </xdr:nvSpPr>
      <xdr:spPr bwMode="auto">
        <a:xfrm>
          <a:off x="57150" y="2088092"/>
          <a:ext cx="1077382" cy="1403350"/>
        </a:xfrm>
        <a:prstGeom prst="wedgeRectCallout">
          <a:avLst>
            <a:gd name="adj1" fmla="val 63253"/>
            <a:gd name="adj2" fmla="val 1677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研究開発課題名は、実施計画書の表紙に記載したものと同じにしてください。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 eaLnBrk="1" fontAlgn="auto" latinLnBrk="0" hangingPunct="1"/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また、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副題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が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ある場合のみ記入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し、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無ければ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△△△△△△△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を削除してください。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4</xdr:col>
      <xdr:colOff>1572683</xdr:colOff>
      <xdr:row>6</xdr:row>
      <xdr:rowOff>60325</xdr:rowOff>
    </xdr:from>
    <xdr:to>
      <xdr:col>6</xdr:col>
      <xdr:colOff>674689</xdr:colOff>
      <xdr:row>9</xdr:row>
      <xdr:rowOff>3174</xdr:rowOff>
    </xdr:to>
    <xdr:sp macro="" textlink="" fLocksText="0">
      <xdr:nvSpPr>
        <xdr:cNvPr id="4" name="AutoShape 8">
          <a:extLst>
            <a:ext uri="{FF2B5EF4-FFF2-40B4-BE49-F238E27FC236}">
              <a16:creationId xmlns:a16="http://schemas.microsoft.com/office/drawing/2014/main" id="{1B54D999-8A38-4DCD-B0D9-788CBCE9CE0D}"/>
            </a:ext>
          </a:extLst>
        </xdr:cNvPr>
        <xdr:cNvSpPr>
          <a:spLocks noChangeArrowheads="1"/>
        </xdr:cNvSpPr>
      </xdr:nvSpPr>
      <xdr:spPr bwMode="auto">
        <a:xfrm>
          <a:off x="4017433" y="1139825"/>
          <a:ext cx="2118256" cy="387349"/>
        </a:xfrm>
        <a:prstGeom prst="wedgeRectCallout">
          <a:avLst>
            <a:gd name="adj1" fmla="val 4022"/>
            <a:gd name="adj2" fmla="val 567192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最新版の実施計画書別紙１の契約金額を記入してください。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1086909</xdr:colOff>
      <xdr:row>6</xdr:row>
      <xdr:rowOff>49742</xdr:rowOff>
    </xdr:from>
    <xdr:to>
      <xdr:col>8</xdr:col>
      <xdr:colOff>53977</xdr:colOff>
      <xdr:row>9</xdr:row>
      <xdr:rowOff>46831</xdr:rowOff>
    </xdr:to>
    <xdr:sp macro="" textlink="" fLocksText="0">
      <xdr:nvSpPr>
        <xdr:cNvPr id="5" name="AutoShape 9">
          <a:extLst>
            <a:ext uri="{FF2B5EF4-FFF2-40B4-BE49-F238E27FC236}">
              <a16:creationId xmlns:a16="http://schemas.microsoft.com/office/drawing/2014/main" id="{6ACB97D8-3CD1-485F-B89E-E50F499492B6}"/>
            </a:ext>
          </a:extLst>
        </xdr:cNvPr>
        <xdr:cNvSpPr>
          <a:spLocks noChangeArrowheads="1"/>
        </xdr:cNvSpPr>
      </xdr:nvSpPr>
      <xdr:spPr bwMode="auto">
        <a:xfrm>
          <a:off x="6547909" y="1129242"/>
          <a:ext cx="1581151" cy="441589"/>
        </a:xfrm>
        <a:prstGeom prst="wedgeRectCallout">
          <a:avLst>
            <a:gd name="adj1" fmla="val -62350"/>
            <a:gd name="adj2" fmla="val 499195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前回金額から変更になった計画金額を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7</xdr:col>
      <xdr:colOff>935567</xdr:colOff>
      <xdr:row>10</xdr:row>
      <xdr:rowOff>1058</xdr:rowOff>
    </xdr:from>
    <xdr:to>
      <xdr:col>8</xdr:col>
      <xdr:colOff>1157357</xdr:colOff>
      <xdr:row>11</xdr:row>
      <xdr:rowOff>245004</xdr:rowOff>
    </xdr:to>
    <xdr:sp macro="" textlink="" fLocksText="0">
      <xdr:nvSpPr>
        <xdr:cNvPr id="9" name="AutoShape 9">
          <a:extLst>
            <a:ext uri="{FF2B5EF4-FFF2-40B4-BE49-F238E27FC236}">
              <a16:creationId xmlns:a16="http://schemas.microsoft.com/office/drawing/2014/main" id="{B5FB6369-6731-4283-B707-07D892BC7C2B}"/>
            </a:ext>
          </a:extLst>
        </xdr:cNvPr>
        <xdr:cNvSpPr>
          <a:spLocks noChangeArrowheads="1"/>
        </xdr:cNvSpPr>
      </xdr:nvSpPr>
      <xdr:spPr bwMode="auto">
        <a:xfrm>
          <a:off x="7650692" y="1715558"/>
          <a:ext cx="1564815" cy="491596"/>
        </a:xfrm>
        <a:prstGeom prst="wedgeRectCallout">
          <a:avLst>
            <a:gd name="adj1" fmla="val -54123"/>
            <a:gd name="adj2" fmla="val 32552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前回金額から変更になった差額を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</a:p>
      </xdr:txBody>
    </xdr:sp>
    <xdr:clientData fLocksWithSheet="0" fPrintsWithSheet="0"/>
  </xdr:twoCellAnchor>
  <xdr:twoCellAnchor editAs="oneCell">
    <xdr:from>
      <xdr:col>7</xdr:col>
      <xdr:colOff>223307</xdr:colOff>
      <xdr:row>40</xdr:row>
      <xdr:rowOff>200025</xdr:rowOff>
    </xdr:from>
    <xdr:to>
      <xdr:col>8</xdr:col>
      <xdr:colOff>32282</xdr:colOff>
      <xdr:row>42</xdr:row>
      <xdr:rowOff>3375</xdr:rowOff>
    </xdr:to>
    <xdr:sp macro="" textlink="" fLocksText="0">
      <xdr:nvSpPr>
        <xdr:cNvPr id="12" name="AutoShape 9">
          <a:extLst>
            <a:ext uri="{FF2B5EF4-FFF2-40B4-BE49-F238E27FC236}">
              <a16:creationId xmlns:a16="http://schemas.microsoft.com/office/drawing/2014/main" id="{C1FDE133-26D1-418D-B74C-353DAC1DB30F}"/>
            </a:ext>
          </a:extLst>
        </xdr:cNvPr>
        <xdr:cNvSpPr>
          <a:spLocks noChangeArrowheads="1"/>
        </xdr:cNvSpPr>
      </xdr:nvSpPr>
      <xdr:spPr bwMode="auto">
        <a:xfrm>
          <a:off x="6938432" y="9344025"/>
          <a:ext cx="1152000" cy="432000"/>
        </a:xfrm>
        <a:prstGeom prst="wedgeRectCallout">
          <a:avLst>
            <a:gd name="adj1" fmla="val -80430"/>
            <a:gd name="adj2" fmla="val 27504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％にしてください。</a:t>
          </a:r>
        </a:p>
      </xdr:txBody>
    </xdr:sp>
    <xdr:clientData fLocksWithSheet="0" fPrintsWithSheet="0"/>
  </xdr:twoCellAnchor>
  <xdr:twoCellAnchor editAs="oneCell">
    <xdr:from>
      <xdr:col>7</xdr:col>
      <xdr:colOff>226219</xdr:colOff>
      <xdr:row>43</xdr:row>
      <xdr:rowOff>107157</xdr:rowOff>
    </xdr:from>
    <xdr:to>
      <xdr:col>8</xdr:col>
      <xdr:colOff>47625</xdr:colOff>
      <xdr:row>45</xdr:row>
      <xdr:rowOff>310887</xdr:rowOff>
    </xdr:to>
    <xdr:sp macro="" textlink="" fLocksText="0">
      <xdr:nvSpPr>
        <xdr:cNvPr id="6" name="AutoShape 9">
          <a:extLst>
            <a:ext uri="{FF2B5EF4-FFF2-40B4-BE49-F238E27FC236}">
              <a16:creationId xmlns:a16="http://schemas.microsoft.com/office/drawing/2014/main" id="{9C1A076A-0E86-4B40-8F4C-4F2F6F77C4B3}"/>
            </a:ext>
          </a:extLst>
        </xdr:cNvPr>
        <xdr:cNvSpPr>
          <a:spLocks noChangeArrowheads="1"/>
        </xdr:cNvSpPr>
      </xdr:nvSpPr>
      <xdr:spPr bwMode="auto">
        <a:xfrm>
          <a:off x="6929438" y="10227470"/>
          <a:ext cx="1166812" cy="703792"/>
        </a:xfrm>
        <a:prstGeom prst="wedgeRectCallout">
          <a:avLst>
            <a:gd name="adj1" fmla="val -63683"/>
            <a:gd name="adj2" fmla="val -39316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新設の法人 ：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他の法人　  ：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429684</xdr:colOff>
      <xdr:row>12</xdr:row>
      <xdr:rowOff>118533</xdr:rowOff>
    </xdr:from>
    <xdr:to>
      <xdr:col>7</xdr:col>
      <xdr:colOff>6448</xdr:colOff>
      <xdr:row>14</xdr:row>
      <xdr:rowOff>19822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928EA3F3-BF83-4F71-B650-F2BBDF76AFBF}"/>
            </a:ext>
          </a:extLst>
        </xdr:cNvPr>
        <xdr:cNvSpPr>
          <a:spLocks noChangeArrowheads="1"/>
        </xdr:cNvSpPr>
      </xdr:nvSpPr>
      <xdr:spPr bwMode="auto">
        <a:xfrm>
          <a:off x="7393517" y="2468033"/>
          <a:ext cx="1704014" cy="388122"/>
        </a:xfrm>
        <a:prstGeom prst="wedgeRectCallout">
          <a:avLst>
            <a:gd name="adj1" fmla="val -80099"/>
            <a:gd name="adj2" fmla="val 253702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1254222</xdr:colOff>
      <xdr:row>14</xdr:row>
      <xdr:rowOff>84548</xdr:rowOff>
    </xdr:from>
    <xdr:to>
      <xdr:col>7</xdr:col>
      <xdr:colOff>753879</xdr:colOff>
      <xdr:row>15</xdr:row>
      <xdr:rowOff>205440</xdr:rowOff>
    </xdr:to>
    <xdr:sp macro="" textlink="" fLocksText="0">
      <xdr:nvSpPr>
        <xdr:cNvPr id="4" name="AutoShape 8">
          <a:extLst>
            <a:ext uri="{FF2B5EF4-FFF2-40B4-BE49-F238E27FC236}">
              <a16:creationId xmlns:a16="http://schemas.microsoft.com/office/drawing/2014/main" id="{9D968C6E-AEA6-4A8B-BF41-1097610C773C}"/>
            </a:ext>
          </a:extLst>
        </xdr:cNvPr>
        <xdr:cNvSpPr>
          <a:spLocks noChangeArrowheads="1"/>
        </xdr:cNvSpPr>
      </xdr:nvSpPr>
      <xdr:spPr bwMode="auto">
        <a:xfrm>
          <a:off x="8218055" y="2920881"/>
          <a:ext cx="1626907" cy="364309"/>
        </a:xfrm>
        <a:prstGeom prst="wedgeRectCallout">
          <a:avLst>
            <a:gd name="adj1" fmla="val -38176"/>
            <a:gd name="adj2" fmla="val 146108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8</xdr:col>
      <xdr:colOff>61385</xdr:colOff>
      <xdr:row>12</xdr:row>
      <xdr:rowOff>124210</xdr:rowOff>
    </xdr:from>
    <xdr:to>
      <xdr:col>10</xdr:col>
      <xdr:colOff>268322</xdr:colOff>
      <xdr:row>14</xdr:row>
      <xdr:rowOff>49574</xdr:rowOff>
    </xdr:to>
    <xdr:sp macro="" textlink="" fLocksText="0">
      <xdr:nvSpPr>
        <xdr:cNvPr id="5" name="AutoShape 9">
          <a:extLst>
            <a:ext uri="{FF2B5EF4-FFF2-40B4-BE49-F238E27FC236}">
              <a16:creationId xmlns:a16="http://schemas.microsoft.com/office/drawing/2014/main" id="{B4619447-8B4C-463C-98E7-E3DB1F46975E}"/>
            </a:ext>
          </a:extLst>
        </xdr:cNvPr>
        <xdr:cNvSpPr>
          <a:spLocks noChangeArrowheads="1"/>
        </xdr:cNvSpPr>
      </xdr:nvSpPr>
      <xdr:spPr bwMode="auto">
        <a:xfrm>
          <a:off x="9967385" y="2473710"/>
          <a:ext cx="1836770" cy="412197"/>
        </a:xfrm>
        <a:prstGeom prst="wedgeRectCallout">
          <a:avLst>
            <a:gd name="adj1" fmla="val -53201"/>
            <a:gd name="adj2" fmla="val 270233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9</xdr:col>
      <xdr:colOff>86255</xdr:colOff>
      <xdr:row>21</xdr:row>
      <xdr:rowOff>55946</xdr:rowOff>
    </xdr:from>
    <xdr:to>
      <xdr:col>11</xdr:col>
      <xdr:colOff>265906</xdr:colOff>
      <xdr:row>23</xdr:row>
      <xdr:rowOff>26265</xdr:rowOff>
    </xdr:to>
    <xdr:sp macro="" textlink="" fLocksText="0">
      <xdr:nvSpPr>
        <xdr:cNvPr id="6" name="AutoShape 9">
          <a:extLst>
            <a:ext uri="{FF2B5EF4-FFF2-40B4-BE49-F238E27FC236}">
              <a16:creationId xmlns:a16="http://schemas.microsoft.com/office/drawing/2014/main" id="{51674C05-DA86-4B06-AF49-58753285BA9A}"/>
            </a:ext>
          </a:extLst>
        </xdr:cNvPr>
        <xdr:cNvSpPr>
          <a:spLocks noChangeArrowheads="1"/>
        </xdr:cNvSpPr>
      </xdr:nvSpPr>
      <xdr:spPr bwMode="auto">
        <a:xfrm>
          <a:off x="10807172" y="4596196"/>
          <a:ext cx="2179901" cy="457152"/>
        </a:xfrm>
        <a:prstGeom prst="wedgeRectCallout">
          <a:avLst>
            <a:gd name="adj1" fmla="val -92397"/>
            <a:gd name="adj2" fmla="val -100363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金額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税込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と不・非課税品金額の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税抜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のどちらかのセルに金額を記入してください。</a:t>
          </a:r>
          <a:endParaRPr lang="ja-JP" altLang="ja-JP" sz="800">
            <a:solidFill>
              <a:srgbClr val="3333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5</xdr:col>
      <xdr:colOff>391582</xdr:colOff>
      <xdr:row>4</xdr:row>
      <xdr:rowOff>52917</xdr:rowOff>
    </xdr:from>
    <xdr:to>
      <xdr:col>8</xdr:col>
      <xdr:colOff>521757</xdr:colOff>
      <xdr:row>10</xdr:row>
      <xdr:rowOff>66675</xdr:rowOff>
    </xdr:to>
    <xdr:sp macro="" textlink="" fLocksText="0">
      <xdr:nvSpPr>
        <xdr:cNvPr id="7" name="AutoShape 8">
          <a:extLst>
            <a:ext uri="{FF2B5EF4-FFF2-40B4-BE49-F238E27FC236}">
              <a16:creationId xmlns:a16="http://schemas.microsoft.com/office/drawing/2014/main" id="{08F0C738-5464-43D1-82E0-D88267BA81B1}"/>
            </a:ext>
          </a:extLst>
        </xdr:cNvPr>
        <xdr:cNvSpPr>
          <a:spLocks noChangeArrowheads="1"/>
        </xdr:cNvSpPr>
      </xdr:nvSpPr>
      <xdr:spPr bwMode="auto">
        <a:xfrm>
          <a:off x="6699249" y="836084"/>
          <a:ext cx="3728508" cy="1093258"/>
        </a:xfrm>
        <a:prstGeom prst="wedgeRectCallout">
          <a:avLst>
            <a:gd name="adj1" fmla="val -99227"/>
            <a:gd name="adj2" fmla="val 211781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用途及び機器種別、数量等 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○○性能評価用サーバ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台</a:t>
          </a:r>
          <a:endParaRPr lang="en-US" altLang="ja-JP" sz="900" b="0" i="0" baseline="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○○システム検証実験用資材　一式</a:t>
          </a:r>
          <a:endParaRPr lang="en-US" altLang="ja-JP" sz="900" b="0" i="0" u="none" strike="noStrike" baseline="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</a:t>
          </a:r>
          <a:r>
            <a:rPr lang="ja-JP" altLang="en-US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 ○○試作　一式</a:t>
          </a:r>
          <a:endParaRPr lang="en-US" altLang="ja-JP" sz="900" b="0" i="0" u="none" strike="noStrike" baseline="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設備備品に相当するもので、機能・性能を保てないことを理由に消耗品とする場合には、名称の後ろに消耗品である理由を記載してください。（例：委託研究開発期間中の実験により初期の性能を保てないため。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414980</xdr:colOff>
      <xdr:row>11</xdr:row>
      <xdr:rowOff>210343</xdr:rowOff>
    </xdr:from>
    <xdr:to>
      <xdr:col>6</xdr:col>
      <xdr:colOff>2114287</xdr:colOff>
      <xdr:row>13</xdr:row>
      <xdr:rowOff>179915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A33AAD77-7DBF-44B0-B9E0-BBBF4FA56425}"/>
            </a:ext>
          </a:extLst>
        </xdr:cNvPr>
        <xdr:cNvSpPr>
          <a:spLocks noChangeArrowheads="1"/>
        </xdr:cNvSpPr>
      </xdr:nvSpPr>
      <xdr:spPr bwMode="auto">
        <a:xfrm>
          <a:off x="7378813" y="2316426"/>
          <a:ext cx="1699307" cy="456406"/>
        </a:xfrm>
        <a:prstGeom prst="wedgeRectCallout">
          <a:avLst>
            <a:gd name="adj1" fmla="val -78564"/>
            <a:gd name="adj2" fmla="val 24467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1138193</xdr:colOff>
      <xdr:row>13</xdr:row>
      <xdr:rowOff>238389</xdr:rowOff>
    </xdr:from>
    <xdr:to>
      <xdr:col>7</xdr:col>
      <xdr:colOff>687916</xdr:colOff>
      <xdr:row>15</xdr:row>
      <xdr:rowOff>211140</xdr:rowOff>
    </xdr:to>
    <xdr:sp macro="" textlink="" fLocksText="0">
      <xdr:nvSpPr>
        <xdr:cNvPr id="4" name="AutoShape 8">
          <a:extLst>
            <a:ext uri="{FF2B5EF4-FFF2-40B4-BE49-F238E27FC236}">
              <a16:creationId xmlns:a16="http://schemas.microsoft.com/office/drawing/2014/main" id="{5DCB58CA-2B9A-4C5F-A5F3-EC17E75D1590}"/>
            </a:ext>
          </a:extLst>
        </xdr:cNvPr>
        <xdr:cNvSpPr>
          <a:spLocks noChangeArrowheads="1"/>
        </xdr:cNvSpPr>
      </xdr:nvSpPr>
      <xdr:spPr bwMode="auto">
        <a:xfrm>
          <a:off x="8102026" y="2831306"/>
          <a:ext cx="1676973" cy="459584"/>
        </a:xfrm>
        <a:prstGeom prst="wedgeRectCallout">
          <a:avLst>
            <a:gd name="adj1" fmla="val -28942"/>
            <a:gd name="adj2" fmla="val 130581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8</xdr:col>
      <xdr:colOff>60324</xdr:colOff>
      <xdr:row>12</xdr:row>
      <xdr:rowOff>174625</xdr:rowOff>
    </xdr:from>
    <xdr:to>
      <xdr:col>10</xdr:col>
      <xdr:colOff>265915</xdr:colOff>
      <xdr:row>14</xdr:row>
      <xdr:rowOff>99220</xdr:rowOff>
    </xdr:to>
    <xdr:sp macro="" textlink="" fLocksText="0">
      <xdr:nvSpPr>
        <xdr:cNvPr id="8" name="AutoShape 9">
          <a:extLst>
            <a:ext uri="{FF2B5EF4-FFF2-40B4-BE49-F238E27FC236}">
              <a16:creationId xmlns:a16="http://schemas.microsoft.com/office/drawing/2014/main" id="{87D3610D-8D2D-47C0-A120-276B1ECB49DE}"/>
            </a:ext>
          </a:extLst>
        </xdr:cNvPr>
        <xdr:cNvSpPr>
          <a:spLocks noChangeArrowheads="1"/>
        </xdr:cNvSpPr>
      </xdr:nvSpPr>
      <xdr:spPr bwMode="auto">
        <a:xfrm>
          <a:off x="9966324" y="2524125"/>
          <a:ext cx="1835424" cy="411428"/>
        </a:xfrm>
        <a:prstGeom prst="wedgeRectCallout">
          <a:avLst>
            <a:gd name="adj1" fmla="val -54022"/>
            <a:gd name="adj2" fmla="val 27811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9</xdr:col>
      <xdr:colOff>89958</xdr:colOff>
      <xdr:row>42</xdr:row>
      <xdr:rowOff>82550</xdr:rowOff>
    </xdr:from>
    <xdr:to>
      <xdr:col>11</xdr:col>
      <xdr:colOff>270932</xdr:colOff>
      <xdr:row>44</xdr:row>
      <xdr:rowOff>59484</xdr:rowOff>
    </xdr:to>
    <xdr:sp macro="" textlink="" fLocksText="0">
      <xdr:nvSpPr>
        <xdr:cNvPr id="11" name="AutoShape 9">
          <a:extLst>
            <a:ext uri="{FF2B5EF4-FFF2-40B4-BE49-F238E27FC236}">
              <a16:creationId xmlns:a16="http://schemas.microsoft.com/office/drawing/2014/main" id="{7DAF4891-E99C-4C4A-84C8-DD76613DA9A0}"/>
            </a:ext>
          </a:extLst>
        </xdr:cNvPr>
        <xdr:cNvSpPr>
          <a:spLocks noChangeArrowheads="1"/>
        </xdr:cNvSpPr>
      </xdr:nvSpPr>
      <xdr:spPr bwMode="auto">
        <a:xfrm>
          <a:off x="10810875" y="9734550"/>
          <a:ext cx="2181224" cy="463767"/>
        </a:xfrm>
        <a:prstGeom prst="wedgeRectCallout">
          <a:avLst>
            <a:gd name="adj1" fmla="val -91534"/>
            <a:gd name="adj2" fmla="val -98521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金額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税込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と不・非課税品金額の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税抜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のどちらかのセルに金額を記入してください。</a:t>
          </a:r>
          <a:endParaRPr lang="ja-JP" altLang="ja-JP" sz="800">
            <a:solidFill>
              <a:srgbClr val="3333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5</xdr:col>
      <xdr:colOff>624417</xdr:colOff>
      <xdr:row>7</xdr:row>
      <xdr:rowOff>105833</xdr:rowOff>
    </xdr:from>
    <xdr:to>
      <xdr:col>7</xdr:col>
      <xdr:colOff>328084</xdr:colOff>
      <xdr:row>10</xdr:row>
      <xdr:rowOff>242357</xdr:rowOff>
    </xdr:to>
    <xdr:sp macro="" textlink="" fLocksText="0">
      <xdr:nvSpPr>
        <xdr:cNvPr id="2" name="AutoShape 8">
          <a:extLst>
            <a:ext uri="{FF2B5EF4-FFF2-40B4-BE49-F238E27FC236}">
              <a16:creationId xmlns:a16="http://schemas.microsoft.com/office/drawing/2014/main" id="{0D0F3106-685A-4650-9AA6-110D32494768}"/>
            </a:ext>
          </a:extLst>
        </xdr:cNvPr>
        <xdr:cNvSpPr>
          <a:spLocks noChangeArrowheads="1"/>
        </xdr:cNvSpPr>
      </xdr:nvSpPr>
      <xdr:spPr bwMode="auto">
        <a:xfrm>
          <a:off x="6932084" y="1333500"/>
          <a:ext cx="2487083" cy="771524"/>
        </a:xfrm>
        <a:prstGeom prst="wedgeRectCallout">
          <a:avLst>
            <a:gd name="adj1" fmla="val -133430"/>
            <a:gd name="adj2" fmla="val 25334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人件費・謝金の区分、作業量を記入してください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研究員費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（◇◇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人月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補助員費（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◇◇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人月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XX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講演会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講演者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に対する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謝金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290661</xdr:colOff>
      <xdr:row>12</xdr:row>
      <xdr:rowOff>32543</xdr:rowOff>
    </xdr:from>
    <xdr:to>
      <xdr:col>6</xdr:col>
      <xdr:colOff>2034911</xdr:colOff>
      <xdr:row>13</xdr:row>
      <xdr:rowOff>221193</xdr:rowOff>
    </xdr:to>
    <xdr:sp macro="" textlink="" fLocksText="0">
      <xdr:nvSpPr>
        <xdr:cNvPr id="2" name="AutoShape 8">
          <a:extLst>
            <a:ext uri="{FF2B5EF4-FFF2-40B4-BE49-F238E27FC236}">
              <a16:creationId xmlns:a16="http://schemas.microsoft.com/office/drawing/2014/main" id="{CD6B803B-4A59-4622-BF01-2CFAEBF2CABF}"/>
            </a:ext>
          </a:extLst>
        </xdr:cNvPr>
        <xdr:cNvSpPr>
          <a:spLocks noChangeArrowheads="1"/>
        </xdr:cNvSpPr>
      </xdr:nvSpPr>
      <xdr:spPr bwMode="auto">
        <a:xfrm>
          <a:off x="7254494" y="2382043"/>
          <a:ext cx="1744250" cy="432067"/>
        </a:xfrm>
        <a:prstGeom prst="wedgeRectCallout">
          <a:avLst>
            <a:gd name="adj1" fmla="val -74951"/>
            <a:gd name="adj2" fmla="val 23880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1306246</xdr:colOff>
      <xdr:row>14</xdr:row>
      <xdr:rowOff>19846</xdr:rowOff>
    </xdr:from>
    <xdr:to>
      <xdr:col>7</xdr:col>
      <xdr:colOff>722047</xdr:colOff>
      <xdr:row>15</xdr:row>
      <xdr:rowOff>189443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8F6B3526-308D-44BA-8DBB-8B9642898D9A}"/>
            </a:ext>
          </a:extLst>
        </xdr:cNvPr>
        <xdr:cNvSpPr>
          <a:spLocks noChangeArrowheads="1"/>
        </xdr:cNvSpPr>
      </xdr:nvSpPr>
      <xdr:spPr bwMode="auto">
        <a:xfrm>
          <a:off x="8270079" y="2856179"/>
          <a:ext cx="1543051" cy="413014"/>
        </a:xfrm>
        <a:prstGeom prst="wedgeRectCallout">
          <a:avLst>
            <a:gd name="adj1" fmla="val -44196"/>
            <a:gd name="adj2" fmla="val 14810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8</xdr:col>
      <xdr:colOff>17991</xdr:colOff>
      <xdr:row>12</xdr:row>
      <xdr:rowOff>11641</xdr:rowOff>
    </xdr:from>
    <xdr:to>
      <xdr:col>10</xdr:col>
      <xdr:colOff>221465</xdr:colOff>
      <xdr:row>13</xdr:row>
      <xdr:rowOff>179651</xdr:rowOff>
    </xdr:to>
    <xdr:sp macro="" textlink="" fLocksText="0">
      <xdr:nvSpPr>
        <xdr:cNvPr id="8" name="AutoShape 9">
          <a:extLst>
            <a:ext uri="{FF2B5EF4-FFF2-40B4-BE49-F238E27FC236}">
              <a16:creationId xmlns:a16="http://schemas.microsoft.com/office/drawing/2014/main" id="{876386B0-CCFA-4D3B-9A17-1F6DB5524584}"/>
            </a:ext>
          </a:extLst>
        </xdr:cNvPr>
        <xdr:cNvSpPr>
          <a:spLocks noChangeArrowheads="1"/>
        </xdr:cNvSpPr>
      </xdr:nvSpPr>
      <xdr:spPr bwMode="auto">
        <a:xfrm>
          <a:off x="9923991" y="2361141"/>
          <a:ext cx="1833307" cy="411427"/>
        </a:xfrm>
        <a:prstGeom prst="wedgeRectCallout">
          <a:avLst>
            <a:gd name="adj1" fmla="val -51198"/>
            <a:gd name="adj2" fmla="val 31006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9</xdr:col>
      <xdr:colOff>134408</xdr:colOff>
      <xdr:row>21</xdr:row>
      <xdr:rowOff>115359</xdr:rowOff>
    </xdr:from>
    <xdr:to>
      <xdr:col>11</xdr:col>
      <xdr:colOff>314059</xdr:colOff>
      <xdr:row>23</xdr:row>
      <xdr:rowOff>94675</xdr:rowOff>
    </xdr:to>
    <xdr:sp macro="" textlink="" fLocksText="0">
      <xdr:nvSpPr>
        <xdr:cNvPr id="11" name="AutoShape 9">
          <a:extLst>
            <a:ext uri="{FF2B5EF4-FFF2-40B4-BE49-F238E27FC236}">
              <a16:creationId xmlns:a16="http://schemas.microsoft.com/office/drawing/2014/main" id="{8ADA533B-61AA-46AA-8C29-01F44E54CF6C}"/>
            </a:ext>
          </a:extLst>
        </xdr:cNvPr>
        <xdr:cNvSpPr>
          <a:spLocks noChangeArrowheads="1"/>
        </xdr:cNvSpPr>
      </xdr:nvSpPr>
      <xdr:spPr bwMode="auto">
        <a:xfrm>
          <a:off x="10855325" y="4655609"/>
          <a:ext cx="2179901" cy="466149"/>
        </a:xfrm>
        <a:prstGeom prst="wedgeRectCallout">
          <a:avLst>
            <a:gd name="adj1" fmla="val -93331"/>
            <a:gd name="adj2" fmla="val -103856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金額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税込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と不・非課税品金額の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税抜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のどちらかのセルに金額を記入してください。</a:t>
          </a:r>
          <a:endParaRPr lang="ja-JP" altLang="ja-JP" sz="800">
            <a:solidFill>
              <a:srgbClr val="3333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5</xdr:col>
      <xdr:colOff>275168</xdr:colOff>
      <xdr:row>6</xdr:row>
      <xdr:rowOff>74084</xdr:rowOff>
    </xdr:from>
    <xdr:to>
      <xdr:col>8</xdr:col>
      <xdr:colOff>10585</xdr:colOff>
      <xdr:row>10</xdr:row>
      <xdr:rowOff>135467</xdr:rowOff>
    </xdr:to>
    <xdr:sp macro="" textlink="" fLocksText="0">
      <xdr:nvSpPr>
        <xdr:cNvPr id="5" name="AutoShape 8">
          <a:extLst>
            <a:ext uri="{FF2B5EF4-FFF2-40B4-BE49-F238E27FC236}">
              <a16:creationId xmlns:a16="http://schemas.microsoft.com/office/drawing/2014/main" id="{1D906B38-6E89-4F49-ACC6-A724F8356CBA}"/>
            </a:ext>
          </a:extLst>
        </xdr:cNvPr>
        <xdr:cNvSpPr>
          <a:spLocks noChangeArrowheads="1"/>
        </xdr:cNvSpPr>
      </xdr:nvSpPr>
      <xdr:spPr bwMode="auto">
        <a:xfrm>
          <a:off x="6582835" y="1153584"/>
          <a:ext cx="3333750" cy="844550"/>
        </a:xfrm>
        <a:prstGeom prst="wedgeRectCallout">
          <a:avLst>
            <a:gd name="adj1" fmla="val -91886"/>
            <a:gd name="adj2" fmla="val 249116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国内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/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外の区別、目的等を記入してください。（学会名や回数の記載不要です。）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国内出張費（国内学会で発表、技術調査、受託者定例会議</a:t>
          </a:r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等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</a:t>
          </a:r>
        </a:p>
        <a:p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国外出張費（国際学会で発表、標準化会議参加</a:t>
          </a:r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等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</a:t>
          </a:r>
        </a:p>
      </xdr:txBody>
    </xdr:sp>
    <xdr:clientData fLocksWithSheet="0"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479050</xdr:colOff>
      <xdr:row>12</xdr:row>
      <xdr:rowOff>230453</xdr:rowOff>
    </xdr:from>
    <xdr:to>
      <xdr:col>7</xdr:col>
      <xdr:colOff>100283</xdr:colOff>
      <xdr:row>14</xdr:row>
      <xdr:rowOff>171453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A2D8BD4C-BB21-418D-BFBB-27ABE641E146}"/>
            </a:ext>
          </a:extLst>
        </xdr:cNvPr>
        <xdr:cNvSpPr>
          <a:spLocks noChangeArrowheads="1"/>
        </xdr:cNvSpPr>
      </xdr:nvSpPr>
      <xdr:spPr bwMode="auto">
        <a:xfrm>
          <a:off x="7442883" y="2484703"/>
          <a:ext cx="1748483" cy="427833"/>
        </a:xfrm>
        <a:prstGeom prst="wedgeRectCallout">
          <a:avLst>
            <a:gd name="adj1" fmla="val -82554"/>
            <a:gd name="adj2" fmla="val 25631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1375044</xdr:colOff>
      <xdr:row>15</xdr:row>
      <xdr:rowOff>42072</xdr:rowOff>
    </xdr:from>
    <xdr:to>
      <xdr:col>7</xdr:col>
      <xdr:colOff>798254</xdr:colOff>
      <xdr:row>16</xdr:row>
      <xdr:rowOff>203204</xdr:rowOff>
    </xdr:to>
    <xdr:sp macro="" textlink="" fLocksText="0">
      <xdr:nvSpPr>
        <xdr:cNvPr id="4" name="AutoShape 8">
          <a:extLst>
            <a:ext uri="{FF2B5EF4-FFF2-40B4-BE49-F238E27FC236}">
              <a16:creationId xmlns:a16="http://schemas.microsoft.com/office/drawing/2014/main" id="{AC9DE98E-749B-46C2-A1CA-A20BE0D65161}"/>
            </a:ext>
          </a:extLst>
        </xdr:cNvPr>
        <xdr:cNvSpPr>
          <a:spLocks noChangeArrowheads="1"/>
        </xdr:cNvSpPr>
      </xdr:nvSpPr>
      <xdr:spPr bwMode="auto">
        <a:xfrm>
          <a:off x="8338877" y="3026572"/>
          <a:ext cx="1550460" cy="404549"/>
        </a:xfrm>
        <a:prstGeom prst="wedgeRectCallout">
          <a:avLst>
            <a:gd name="adj1" fmla="val -47611"/>
            <a:gd name="adj2" fmla="val 13628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8</xdr:col>
      <xdr:colOff>9524</xdr:colOff>
      <xdr:row>13</xdr:row>
      <xdr:rowOff>74084</xdr:rowOff>
    </xdr:from>
    <xdr:to>
      <xdr:col>10</xdr:col>
      <xdr:colOff>217232</xdr:colOff>
      <xdr:row>14</xdr:row>
      <xdr:rowOff>237862</xdr:rowOff>
    </xdr:to>
    <xdr:sp macro="" textlink="" fLocksText="0">
      <xdr:nvSpPr>
        <xdr:cNvPr id="10" name="AutoShape 9">
          <a:extLst>
            <a:ext uri="{FF2B5EF4-FFF2-40B4-BE49-F238E27FC236}">
              <a16:creationId xmlns:a16="http://schemas.microsoft.com/office/drawing/2014/main" id="{CB276A64-6A6F-4139-A961-61ED859A2CD0}"/>
            </a:ext>
          </a:extLst>
        </xdr:cNvPr>
        <xdr:cNvSpPr>
          <a:spLocks noChangeArrowheads="1"/>
        </xdr:cNvSpPr>
      </xdr:nvSpPr>
      <xdr:spPr bwMode="auto">
        <a:xfrm>
          <a:off x="9915524" y="2571751"/>
          <a:ext cx="1837541" cy="407194"/>
        </a:xfrm>
        <a:prstGeom prst="wedgeRectCallout">
          <a:avLst>
            <a:gd name="adj1" fmla="val -50627"/>
            <a:gd name="adj2" fmla="val 31935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9</xdr:col>
      <xdr:colOff>28575</xdr:colOff>
      <xdr:row>22</xdr:row>
      <xdr:rowOff>46567</xdr:rowOff>
    </xdr:from>
    <xdr:to>
      <xdr:col>11</xdr:col>
      <xdr:colOff>208226</xdr:colOff>
      <xdr:row>24</xdr:row>
      <xdr:rowOff>21649</xdr:rowOff>
    </xdr:to>
    <xdr:sp macro="" textlink="" fLocksText="0">
      <xdr:nvSpPr>
        <xdr:cNvPr id="11" name="AutoShape 9">
          <a:extLst>
            <a:ext uri="{FF2B5EF4-FFF2-40B4-BE49-F238E27FC236}">
              <a16:creationId xmlns:a16="http://schemas.microsoft.com/office/drawing/2014/main" id="{073CEE08-3812-42AC-9C29-692EE4452529}"/>
            </a:ext>
          </a:extLst>
        </xdr:cNvPr>
        <xdr:cNvSpPr>
          <a:spLocks noChangeArrowheads="1"/>
        </xdr:cNvSpPr>
      </xdr:nvSpPr>
      <xdr:spPr bwMode="auto">
        <a:xfrm>
          <a:off x="10749492" y="4734984"/>
          <a:ext cx="2179901" cy="461915"/>
        </a:xfrm>
        <a:prstGeom prst="wedgeRectCallout">
          <a:avLst>
            <a:gd name="adj1" fmla="val -90303"/>
            <a:gd name="adj2" fmla="val -103586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金額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税込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と不・非課税品金額の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税抜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のどちらかのセルに金額を記入してください。</a:t>
          </a:r>
          <a:endParaRPr lang="ja-JP" altLang="ja-JP" sz="800">
            <a:solidFill>
              <a:srgbClr val="3333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5</xdr:col>
      <xdr:colOff>278190</xdr:colOff>
      <xdr:row>7</xdr:row>
      <xdr:rowOff>146654</xdr:rowOff>
    </xdr:from>
    <xdr:to>
      <xdr:col>7</xdr:col>
      <xdr:colOff>141515</xdr:colOff>
      <xdr:row>10</xdr:row>
      <xdr:rowOff>231017</xdr:rowOff>
    </xdr:to>
    <xdr:sp macro="" textlink="" fLocksText="0">
      <xdr:nvSpPr>
        <xdr:cNvPr id="5" name="AutoShape 8">
          <a:extLst>
            <a:ext uri="{FF2B5EF4-FFF2-40B4-BE49-F238E27FC236}">
              <a16:creationId xmlns:a16="http://schemas.microsoft.com/office/drawing/2014/main" id="{E98A6C9B-21BD-400F-81D0-6EEE66C0F57F}"/>
            </a:ext>
          </a:extLst>
        </xdr:cNvPr>
        <xdr:cNvSpPr>
          <a:spLocks noChangeArrowheads="1"/>
        </xdr:cNvSpPr>
      </xdr:nvSpPr>
      <xdr:spPr bwMode="auto">
        <a:xfrm>
          <a:off x="6585857" y="1374321"/>
          <a:ext cx="2646741" cy="624113"/>
        </a:xfrm>
        <a:prstGeom prst="wedgeRectCallout">
          <a:avLst>
            <a:gd name="adj1" fmla="val -114968"/>
            <a:gd name="adj2" fmla="val 343351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用途等を記入してください。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○○装置のリース料（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2026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4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月～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2027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国内外学会参加費 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="90" zoomScaleNormal="90" zoomScaleSheetLayoutView="100" workbookViewId="0">
      <selection activeCell="E14" sqref="E14:I14"/>
    </sheetView>
  </sheetViews>
  <sheetFormatPr defaultColWidth="10.625" defaultRowHeight="20.100000000000001" customHeight="1" x14ac:dyDescent="0.15"/>
  <cols>
    <col min="1" max="1" width="9" style="1" customWidth="1"/>
    <col min="2" max="2" width="4.5" style="1" customWidth="1"/>
    <col min="3" max="3" width="11.625" style="1" customWidth="1"/>
    <col min="4" max="4" width="6.875" style="1" customWidth="1"/>
    <col min="5" max="5" width="22.875" style="1" customWidth="1"/>
    <col min="6" max="7" width="16.625" style="1" customWidth="1"/>
    <col min="8" max="8" width="17.625" style="1" customWidth="1"/>
    <col min="9" max="10" width="15.625" style="1" customWidth="1"/>
    <col min="11" max="16384" width="10.625" style="1"/>
  </cols>
  <sheetData>
    <row r="1" spans="1:13" ht="20.100000000000001" customHeight="1" x14ac:dyDescent="0.15">
      <c r="A1" s="156"/>
      <c r="B1" s="156"/>
      <c r="C1" s="178" t="s">
        <v>100</v>
      </c>
      <c r="I1" s="172"/>
      <c r="K1" s="88"/>
    </row>
    <row r="2" spans="1:13" ht="20.100000000000001" customHeight="1" x14ac:dyDescent="0.15">
      <c r="C2" s="78" t="s">
        <v>61</v>
      </c>
    </row>
    <row r="3" spans="1:13" ht="12" x14ac:dyDescent="0.15">
      <c r="C3" s="78" t="s">
        <v>92</v>
      </c>
    </row>
    <row r="4" spans="1:13" ht="12" x14ac:dyDescent="0.15">
      <c r="C4" s="78" t="s">
        <v>93</v>
      </c>
    </row>
    <row r="5" spans="1:13" ht="12" x14ac:dyDescent="0.15">
      <c r="C5" s="78" t="s">
        <v>94</v>
      </c>
    </row>
    <row r="6" spans="1:13" ht="12" x14ac:dyDescent="0.15">
      <c r="C6" s="78" t="s">
        <v>99</v>
      </c>
    </row>
    <row r="7" spans="1:13" ht="12" x14ac:dyDescent="0.15">
      <c r="C7" s="80"/>
    </row>
    <row r="8" spans="1:13" ht="12" x14ac:dyDescent="0.15">
      <c r="C8" s="79"/>
    </row>
    <row r="9" spans="1:13" ht="12" x14ac:dyDescent="0.15">
      <c r="C9" s="77"/>
    </row>
    <row r="10" spans="1:13" ht="12" x14ac:dyDescent="0.15">
      <c r="C10" s="80"/>
    </row>
    <row r="11" spans="1:13" ht="20.100000000000001" customHeight="1" x14ac:dyDescent="0.15">
      <c r="C11" s="76"/>
    </row>
    <row r="12" spans="1:13" ht="20.100000000000001" customHeight="1" x14ac:dyDescent="0.15">
      <c r="C12" s="198" t="s">
        <v>83</v>
      </c>
      <c r="D12" s="198"/>
      <c r="E12" s="198"/>
      <c r="F12" s="198"/>
      <c r="G12" s="198"/>
      <c r="H12" s="198"/>
      <c r="I12" s="198"/>
      <c r="J12" s="42"/>
      <c r="K12" s="22"/>
      <c r="L12" s="22"/>
    </row>
    <row r="13" spans="1:13" ht="20.100000000000001" customHeight="1" x14ac:dyDescent="0.15">
      <c r="B13" s="20"/>
      <c r="C13" s="200" t="s">
        <v>66</v>
      </c>
      <c r="D13" s="200"/>
      <c r="E13" s="204"/>
      <c r="F13" s="204"/>
      <c r="G13" s="204"/>
      <c r="H13" s="204"/>
      <c r="I13" s="204"/>
      <c r="J13" s="20"/>
    </row>
    <row r="14" spans="1:13" ht="20.100000000000001" customHeight="1" x14ac:dyDescent="0.15">
      <c r="B14" s="20"/>
      <c r="C14" s="208" t="s">
        <v>4</v>
      </c>
      <c r="D14" s="208"/>
      <c r="E14" s="209" t="s">
        <v>91</v>
      </c>
      <c r="F14" s="209"/>
      <c r="G14" s="209"/>
      <c r="H14" s="209"/>
      <c r="I14" s="209"/>
      <c r="J14" s="20"/>
    </row>
    <row r="15" spans="1:13" ht="19.5" customHeight="1" x14ac:dyDescent="0.15">
      <c r="C15" s="200" t="s">
        <v>80</v>
      </c>
      <c r="D15" s="200"/>
      <c r="E15" s="199" t="s">
        <v>85</v>
      </c>
      <c r="F15" s="199"/>
      <c r="G15" s="199"/>
      <c r="H15" s="199"/>
      <c r="I15" s="199"/>
      <c r="J15" s="41"/>
      <c r="K15" s="41"/>
      <c r="L15" s="41"/>
      <c r="M15" s="41"/>
    </row>
    <row r="16" spans="1:13" s="40" customFormat="1" ht="19.5" customHeight="1" x14ac:dyDescent="0.15">
      <c r="C16" s="211" t="s">
        <v>62</v>
      </c>
      <c r="D16" s="212"/>
      <c r="E16" s="203" t="s">
        <v>86</v>
      </c>
      <c r="F16" s="203"/>
      <c r="G16" s="203"/>
      <c r="H16" s="203"/>
      <c r="I16" s="203"/>
      <c r="J16" s="47"/>
      <c r="K16" s="47"/>
      <c r="L16" s="47"/>
    </row>
    <row r="17" spans="3:9" ht="19.5" customHeight="1" thickBot="1" x14ac:dyDescent="0.2">
      <c r="C17" s="213" t="s">
        <v>84</v>
      </c>
      <c r="D17" s="213"/>
      <c r="E17" s="210" t="s">
        <v>67</v>
      </c>
      <c r="F17" s="210"/>
      <c r="G17" s="210"/>
      <c r="H17" s="210"/>
      <c r="I17" s="210"/>
    </row>
    <row r="18" spans="3:9" ht="20.100000000000001" customHeight="1" x14ac:dyDescent="0.15">
      <c r="C18" s="188" t="s">
        <v>56</v>
      </c>
      <c r="D18" s="189"/>
      <c r="E18" s="190"/>
      <c r="F18" s="205" t="s">
        <v>71</v>
      </c>
      <c r="G18" s="206" t="s">
        <v>72</v>
      </c>
      <c r="H18" s="206" t="s">
        <v>73</v>
      </c>
      <c r="I18" s="201" t="s">
        <v>57</v>
      </c>
    </row>
    <row r="19" spans="3:9" ht="20.100000000000001" customHeight="1" thickBot="1" x14ac:dyDescent="0.2">
      <c r="C19" s="122" t="s">
        <v>0</v>
      </c>
      <c r="D19" s="196" t="s">
        <v>1</v>
      </c>
      <c r="E19" s="197"/>
      <c r="F19" s="202"/>
      <c r="G19" s="207"/>
      <c r="H19" s="207"/>
      <c r="I19" s="202"/>
    </row>
    <row r="20" spans="3:9" ht="20.100000000000001" customHeight="1" x14ac:dyDescent="0.15">
      <c r="C20" s="193" t="s">
        <v>5</v>
      </c>
      <c r="D20" s="194"/>
      <c r="E20" s="195"/>
      <c r="F20" s="142">
        <v>0</v>
      </c>
      <c r="G20" s="21">
        <f>明細Ⅰ【物品費】!$K19</f>
        <v>0</v>
      </c>
      <c r="H20" s="21">
        <f>F20-G20</f>
        <v>0</v>
      </c>
      <c r="I20" s="81"/>
    </row>
    <row r="21" spans="3:9" ht="20.100000000000001" customHeight="1" x14ac:dyDescent="0.15">
      <c r="C21" s="3"/>
      <c r="D21" s="179" t="s">
        <v>6</v>
      </c>
      <c r="E21" s="180"/>
      <c r="F21" s="132"/>
      <c r="G21" s="5">
        <f>明細Ⅰ【物品費】!$K20</f>
        <v>0</v>
      </c>
      <c r="H21" s="136"/>
      <c r="I21" s="82"/>
    </row>
    <row r="22" spans="3:9" ht="20.100000000000001" customHeight="1" x14ac:dyDescent="0.15">
      <c r="C22" s="4"/>
      <c r="D22" s="191" t="s">
        <v>7</v>
      </c>
      <c r="E22" s="192"/>
      <c r="F22" s="133"/>
      <c r="G22" s="6">
        <f>明細Ⅰ【物品費】!$K36</f>
        <v>0</v>
      </c>
      <c r="H22" s="137"/>
      <c r="I22" s="83"/>
    </row>
    <row r="23" spans="3:9" ht="20.100000000000001" customHeight="1" x14ac:dyDescent="0.15">
      <c r="C23" s="185" t="s">
        <v>8</v>
      </c>
      <c r="D23" s="186"/>
      <c r="E23" s="187"/>
      <c r="F23" s="142">
        <v>0</v>
      </c>
      <c r="G23" s="21">
        <f>明細Ⅱ【人件費・謝金】!$K19</f>
        <v>0</v>
      </c>
      <c r="H23" s="21">
        <f>F23-G23</f>
        <v>0</v>
      </c>
      <c r="I23" s="81"/>
    </row>
    <row r="24" spans="3:9" ht="20.100000000000001" customHeight="1" x14ac:dyDescent="0.15">
      <c r="C24" s="3"/>
      <c r="D24" s="179" t="s">
        <v>9</v>
      </c>
      <c r="E24" s="180"/>
      <c r="F24" s="132"/>
      <c r="G24" s="5">
        <f>明細Ⅱ【人件費・謝金】!$K20</f>
        <v>0</v>
      </c>
      <c r="H24" s="136"/>
      <c r="I24" s="82"/>
    </row>
    <row r="25" spans="3:9" ht="20.100000000000001" customHeight="1" x14ac:dyDescent="0.15">
      <c r="C25" s="4"/>
      <c r="D25" s="191" t="s">
        <v>10</v>
      </c>
      <c r="E25" s="192"/>
      <c r="F25" s="133"/>
      <c r="G25" s="6">
        <f>明細Ⅱ【人件費・謝金】!$K41</f>
        <v>0</v>
      </c>
      <c r="H25" s="137"/>
      <c r="I25" s="83"/>
    </row>
    <row r="26" spans="3:9" ht="20.100000000000001" customHeight="1" x14ac:dyDescent="0.15">
      <c r="C26" s="185" t="s">
        <v>11</v>
      </c>
      <c r="D26" s="186"/>
      <c r="E26" s="187"/>
      <c r="F26" s="142">
        <v>0</v>
      </c>
      <c r="G26" s="21">
        <f>明細Ⅲ【旅費】!$K19</f>
        <v>0</v>
      </c>
      <c r="H26" s="21">
        <f>F26-G26</f>
        <v>0</v>
      </c>
      <c r="I26" s="81"/>
    </row>
    <row r="27" spans="3:9" ht="20.100000000000001" customHeight="1" x14ac:dyDescent="0.15">
      <c r="C27" s="4"/>
      <c r="D27" s="183" t="s">
        <v>12</v>
      </c>
      <c r="E27" s="184"/>
      <c r="F27" s="127"/>
      <c r="G27" s="8">
        <f>明細Ⅲ【旅費】!$K20</f>
        <v>0</v>
      </c>
      <c r="H27" s="138"/>
      <c r="I27" s="84"/>
    </row>
    <row r="28" spans="3:9" ht="20.100000000000001" customHeight="1" x14ac:dyDescent="0.15">
      <c r="C28" s="185" t="s">
        <v>13</v>
      </c>
      <c r="D28" s="186"/>
      <c r="E28" s="187"/>
      <c r="F28" s="142">
        <v>0</v>
      </c>
      <c r="G28" s="21">
        <f>明細Ⅳ【その他】!$K$20+明細Ⅳ【その他】!$J$98</f>
        <v>0</v>
      </c>
      <c r="H28" s="21">
        <f>F28-G28</f>
        <v>0</v>
      </c>
      <c r="I28" s="81"/>
    </row>
    <row r="29" spans="3:9" ht="20.100000000000001" customHeight="1" x14ac:dyDescent="0.15">
      <c r="C29" s="3"/>
      <c r="D29" s="179" t="s">
        <v>14</v>
      </c>
      <c r="E29" s="180"/>
      <c r="F29" s="132"/>
      <c r="G29" s="5">
        <f>明細Ⅳ【その他】!$K21</f>
        <v>0</v>
      </c>
      <c r="H29" s="136"/>
      <c r="I29" s="82"/>
    </row>
    <row r="30" spans="3:9" ht="20.100000000000001" customHeight="1" x14ac:dyDescent="0.15">
      <c r="C30" s="3"/>
      <c r="D30" s="181" t="s">
        <v>15</v>
      </c>
      <c r="E30" s="182"/>
      <c r="F30" s="134"/>
      <c r="G30" s="7">
        <f>明細Ⅳ【その他】!$K42</f>
        <v>0</v>
      </c>
      <c r="H30" s="139"/>
      <c r="I30" s="85"/>
    </row>
    <row r="31" spans="3:9" ht="20.100000000000001" customHeight="1" x14ac:dyDescent="0.15">
      <c r="C31" s="3"/>
      <c r="D31" s="181" t="s">
        <v>16</v>
      </c>
      <c r="E31" s="182"/>
      <c r="F31" s="134"/>
      <c r="G31" s="7">
        <f>明細Ⅳ【その他】!$K48</f>
        <v>0</v>
      </c>
      <c r="H31" s="139"/>
      <c r="I31" s="85"/>
    </row>
    <row r="32" spans="3:9" ht="20.100000000000001" customHeight="1" x14ac:dyDescent="0.15">
      <c r="C32" s="3"/>
      <c r="D32" s="181" t="s">
        <v>17</v>
      </c>
      <c r="E32" s="182"/>
      <c r="F32" s="134"/>
      <c r="G32" s="7">
        <f>明細Ⅳ【その他】!$K59</f>
        <v>0</v>
      </c>
      <c r="H32" s="139"/>
      <c r="I32" s="85"/>
    </row>
    <row r="33" spans="2:10" ht="20.100000000000001" customHeight="1" x14ac:dyDescent="0.15">
      <c r="C33" s="3"/>
      <c r="D33" s="181" t="s">
        <v>18</v>
      </c>
      <c r="E33" s="182"/>
      <c r="F33" s="134"/>
      <c r="G33" s="7">
        <f>明細Ⅳ【その他】!$K70</f>
        <v>0</v>
      </c>
      <c r="H33" s="139"/>
      <c r="I33" s="85"/>
    </row>
    <row r="34" spans="2:10" ht="20.100000000000001" customHeight="1" x14ac:dyDescent="0.15">
      <c r="C34" s="3"/>
      <c r="D34" s="181" t="s">
        <v>19</v>
      </c>
      <c r="E34" s="182"/>
      <c r="F34" s="154"/>
      <c r="G34" s="23">
        <f>明細Ⅳ【その他】!$K76</f>
        <v>0</v>
      </c>
      <c r="H34" s="140"/>
      <c r="I34" s="86"/>
    </row>
    <row r="35" spans="2:10" ht="20.100000000000001" customHeight="1" x14ac:dyDescent="0.15">
      <c r="C35" s="4"/>
      <c r="D35" s="191" t="s">
        <v>65</v>
      </c>
      <c r="E35" s="192"/>
      <c r="F35" s="131"/>
      <c r="G35" s="135">
        <f>明細Ⅳ【その他】!$J98</f>
        <v>0</v>
      </c>
      <c r="H35" s="141"/>
      <c r="I35" s="83"/>
    </row>
    <row r="36" spans="2:10" ht="20.100000000000001" customHeight="1" x14ac:dyDescent="0.15">
      <c r="C36" s="229" t="s">
        <v>20</v>
      </c>
      <c r="D36" s="230"/>
      <c r="E36" s="231"/>
      <c r="F36" s="150">
        <f>F20+F23+F26+F28</f>
        <v>0</v>
      </c>
      <c r="G36" s="149">
        <f>G$20+G$23+G$26+G$28</f>
        <v>0</v>
      </c>
      <c r="H36" s="155">
        <f>F36-G36</f>
        <v>0</v>
      </c>
      <c r="I36" s="87"/>
      <c r="J36" s="143"/>
    </row>
    <row r="37" spans="2:10" ht="20.100000000000001" customHeight="1" x14ac:dyDescent="0.15">
      <c r="C37" s="225" t="s">
        <v>21</v>
      </c>
      <c r="D37" s="226"/>
      <c r="E37" s="227"/>
      <c r="F37" s="152">
        <v>0</v>
      </c>
      <c r="G37" s="153">
        <f>IF(H$43="",ROUNDDOWN(G36*G$43,0),"     NG")</f>
        <v>0</v>
      </c>
      <c r="H37" s="161">
        <f>IFERROR(F37-G37,"")</f>
        <v>0</v>
      </c>
      <c r="I37" s="84"/>
    </row>
    <row r="38" spans="2:10" ht="20.100000000000001" customHeight="1" thickBot="1" x14ac:dyDescent="0.2">
      <c r="C38" s="229" t="s">
        <v>81</v>
      </c>
      <c r="D38" s="230"/>
      <c r="E38" s="231"/>
      <c r="F38" s="147">
        <f>F36+F37</f>
        <v>0</v>
      </c>
      <c r="G38" s="145">
        <f>IFERROR(G$36+G$37,"")</f>
        <v>0</v>
      </c>
      <c r="H38" s="161">
        <f>IFERROR(F38-G38,"")</f>
        <v>0</v>
      </c>
      <c r="I38" s="173"/>
    </row>
    <row r="39" spans="2:10" ht="20.100000000000001" customHeight="1" x14ac:dyDescent="0.15">
      <c r="B39" s="49"/>
      <c r="C39" s="219" t="s">
        <v>82</v>
      </c>
      <c r="D39" s="220"/>
      <c r="E39" s="221"/>
      <c r="F39" s="158">
        <v>0</v>
      </c>
      <c r="G39" s="157">
        <f>IFERROR(ROUNDDOWN(G40*G$42/(1+G$42),0),"")</f>
        <v>0</v>
      </c>
      <c r="H39" s="161">
        <f>IFERROR(F39-G39,"")</f>
        <v>0</v>
      </c>
      <c r="I39" s="48"/>
    </row>
    <row r="40" spans="2:10" ht="20.100000000000001" customHeight="1" thickBot="1" x14ac:dyDescent="0.2">
      <c r="C40" s="222" t="s">
        <v>52</v>
      </c>
      <c r="D40" s="223"/>
      <c r="E40" s="224"/>
      <c r="F40" s="148">
        <f>F38</f>
        <v>0</v>
      </c>
      <c r="G40" s="146">
        <f>G$38</f>
        <v>0</v>
      </c>
      <c r="H40" s="162">
        <f>IFERROR(F40-G40,"")</f>
        <v>0</v>
      </c>
      <c r="I40" s="3"/>
    </row>
    <row r="41" spans="2:10" ht="30" customHeight="1" x14ac:dyDescent="0.15">
      <c r="C41" s="43"/>
      <c r="D41" s="43"/>
      <c r="E41" s="44"/>
      <c r="F41" s="228" t="str">
        <f>IF(G44="未選択","",(IF(H40&lt;&gt;0,(IF(G40=0,"","契約金額と計画金額が一致していません")),"")))</f>
        <v/>
      </c>
      <c r="G41" s="228"/>
      <c r="H41" s="228"/>
      <c r="I41" s="45"/>
    </row>
    <row r="42" spans="2:10" ht="20.100000000000001" customHeight="1" x14ac:dyDescent="0.15">
      <c r="C42" s="43"/>
      <c r="D42" s="43"/>
      <c r="E42" s="215" t="s">
        <v>63</v>
      </c>
      <c r="F42" s="216"/>
      <c r="G42" s="159">
        <v>0.1</v>
      </c>
      <c r="H42" s="174"/>
      <c r="I42" s="55"/>
    </row>
    <row r="43" spans="2:10" ht="20.100000000000001" customHeight="1" x14ac:dyDescent="0.15">
      <c r="C43" s="2"/>
      <c r="D43" s="2"/>
      <c r="E43" s="215" t="s">
        <v>64</v>
      </c>
      <c r="F43" s="216"/>
      <c r="G43" s="126"/>
      <c r="H43" s="175" t="str">
        <f>IF(G44="未選択","一般管理費率上限未選択",IF(AND(G43=ROUNDDOWN(G43*1,3),G43&lt;=G44),"","ＮＧ(少数点第２位以下または上限値を超えた値が入力されました。)"))</f>
        <v/>
      </c>
      <c r="I43" s="128"/>
      <c r="J43" s="46"/>
    </row>
    <row r="44" spans="2:10" ht="20.100000000000001" customHeight="1" x14ac:dyDescent="0.15">
      <c r="C44" s="2"/>
      <c r="D44" s="2"/>
      <c r="E44" s="215" t="s">
        <v>70</v>
      </c>
      <c r="F44" s="216"/>
      <c r="G44" s="129">
        <v>0.3</v>
      </c>
      <c r="H44" s="176"/>
      <c r="I44" s="46"/>
    </row>
    <row r="45" spans="2:10" ht="20.100000000000001" customHeight="1" x14ac:dyDescent="0.15">
      <c r="E45" s="40"/>
      <c r="F45" s="40"/>
      <c r="G45" s="130"/>
      <c r="H45" s="130"/>
      <c r="I45" s="40"/>
    </row>
    <row r="46" spans="2:10" ht="30" customHeight="1" x14ac:dyDescent="0.15">
      <c r="E46" s="217" t="s">
        <v>74</v>
      </c>
      <c r="F46" s="218"/>
      <c r="G46" s="160">
        <f>IF(F36=0,0,(SUMIF(H20:H28,"&gt;0"))/F36)</f>
        <v>0</v>
      </c>
    </row>
    <row r="47" spans="2:10" ht="20.100000000000001" customHeight="1" x14ac:dyDescent="0.15">
      <c r="E47" s="214"/>
      <c r="F47" s="214"/>
      <c r="G47" s="214"/>
    </row>
  </sheetData>
  <sheetProtection algorithmName="SHA-512" hashValue="iYW/QeWZHWnBNjy5N5NtrPPXqDEuy1CaD7FZMTaZWyeuNzj+9mpZnym7qNjj5HIE6tQzxmQLAzEeDpi8UMeaKg==" saltValue="Mlm4PqqbprTr5R+wmRc5Tw==" spinCount="100000" sheet="1" formatCells="0"/>
  <protectedRanges>
    <protectedRange sqref="G43" name="範囲1_1"/>
    <protectedRange sqref="G44" name="範囲3_1"/>
    <protectedRange sqref="G42" name="範囲2"/>
    <protectedRange sqref="E14:I17 I20:I38" name="範囲1"/>
  </protectedRanges>
  <mergeCells count="44">
    <mergeCell ref="C39:E39"/>
    <mergeCell ref="C40:E40"/>
    <mergeCell ref="C37:E37"/>
    <mergeCell ref="D35:E35"/>
    <mergeCell ref="F41:H41"/>
    <mergeCell ref="C38:E38"/>
    <mergeCell ref="C36:E36"/>
    <mergeCell ref="E47:G47"/>
    <mergeCell ref="E42:F42"/>
    <mergeCell ref="E43:F43"/>
    <mergeCell ref="E44:F44"/>
    <mergeCell ref="E46:F46"/>
    <mergeCell ref="C12:I12"/>
    <mergeCell ref="E15:I15"/>
    <mergeCell ref="C15:D15"/>
    <mergeCell ref="I18:I19"/>
    <mergeCell ref="E16:I16"/>
    <mergeCell ref="C13:D13"/>
    <mergeCell ref="E13:I13"/>
    <mergeCell ref="F18:F19"/>
    <mergeCell ref="H18:H19"/>
    <mergeCell ref="C14:D14"/>
    <mergeCell ref="E14:I14"/>
    <mergeCell ref="E17:I17"/>
    <mergeCell ref="C16:D16"/>
    <mergeCell ref="G18:G19"/>
    <mergeCell ref="C17:D17"/>
    <mergeCell ref="D27:E27"/>
    <mergeCell ref="C23:E23"/>
    <mergeCell ref="C26:E26"/>
    <mergeCell ref="C18:E18"/>
    <mergeCell ref="C28:E28"/>
    <mergeCell ref="D24:E24"/>
    <mergeCell ref="D25:E25"/>
    <mergeCell ref="C20:E20"/>
    <mergeCell ref="D19:E19"/>
    <mergeCell ref="D21:E21"/>
    <mergeCell ref="D22:E22"/>
    <mergeCell ref="D29:E29"/>
    <mergeCell ref="D31:E31"/>
    <mergeCell ref="D32:E32"/>
    <mergeCell ref="D33:E33"/>
    <mergeCell ref="D34:E34"/>
    <mergeCell ref="D30:E30"/>
  </mergeCells>
  <phoneticPr fontId="5"/>
  <conditionalFormatting sqref="G46">
    <cfRule type="expression" dxfId="0" priority="1">
      <formula>G46 &gt; 0.5</formula>
    </cfRule>
  </conditionalFormatting>
  <dataValidations count="7">
    <dataValidation type="list" allowBlank="1" showInputMessage="1" showErrorMessage="1" sqref="B39" xr:uid="{00000000-0002-0000-0000-000000000000}">
      <formula1>"　,0.05,0.08,0.1"</formula1>
    </dataValidation>
    <dataValidation type="list" allowBlank="1" showInputMessage="1" showErrorMessage="1" sqref="H42" xr:uid="{00000000-0002-0000-0000-000001000000}">
      <formula1>"8%,5%"</formula1>
    </dataValidation>
    <dataValidation type="list" allowBlank="1" showInputMessage="1" showErrorMessage="1" sqref="H44" xr:uid="{00000000-0002-0000-0000-000002000000}">
      <formula1>"未選択,10%,30%"</formula1>
    </dataValidation>
    <dataValidation type="list" allowBlank="1" showInputMessage="1" showErrorMessage="1" sqref="G42" xr:uid="{00000000-0002-0000-0000-000003000000}">
      <formula1>"8%,10%"</formula1>
    </dataValidation>
    <dataValidation type="whole" operator="greaterThanOrEqual" allowBlank="1" showInputMessage="1" showErrorMessage="1" error="0以上の整数を入力してください" sqref="F20 F23 F26 F28 F37 F39" xr:uid="{00000000-0002-0000-0000-000004000000}">
      <formula1>0</formula1>
    </dataValidation>
    <dataValidation type="decimal" operator="greaterThanOrEqual" allowBlank="1" showInputMessage="1" showErrorMessage="1" error="0%以上の値を入力してください" sqref="G43" xr:uid="{00000000-0002-0000-0000-000005000000}">
      <formula1>0</formula1>
    </dataValidation>
    <dataValidation type="list" allowBlank="1" showInputMessage="1" showErrorMessage="1" sqref="G44" xr:uid="{C241FF07-CD89-404B-B9B7-7AC94B9B4D31}">
      <formula1>"30%,10%"</formula1>
    </dataValidation>
  </dataValidations>
  <pageMargins left="0.98425196850393704" right="0.39370078740157483" top="1.1811023622047245" bottom="0.59055118110236227" header="0.51181102362204722" footer="0.51181102362204722"/>
  <pageSetup paperSize="9" scale="83" fitToHeight="0" orientation="portrait" r:id="rId1"/>
  <headerFooter alignWithMargins="0">
    <oddFooter>&amp;C&amp;P／&amp;N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8"/>
  <sheetViews>
    <sheetView zoomScale="90" zoomScaleNormal="90" zoomScaleSheetLayoutView="70" workbookViewId="0">
      <selection activeCell="E21" sqref="E21"/>
    </sheetView>
  </sheetViews>
  <sheetFormatPr defaultColWidth="10.625" defaultRowHeight="20.100000000000001" customHeight="1" x14ac:dyDescent="0.15"/>
  <cols>
    <col min="1" max="1" width="9" style="9" customWidth="1"/>
    <col min="2" max="2" width="4.5" style="9" customWidth="1"/>
    <col min="3" max="3" width="11.625" style="9" customWidth="1"/>
    <col min="4" max="4" width="7" style="9" customWidth="1"/>
    <col min="5" max="5" width="50.625" style="9" customWidth="1"/>
    <col min="6" max="6" width="8.625" style="9" customWidth="1"/>
    <col min="7" max="7" width="27.875" style="9" customWidth="1"/>
    <col min="8" max="8" width="10.625" style="9" customWidth="1"/>
    <col min="9" max="10" width="10.625" style="9"/>
    <col min="11" max="11" width="15.5" style="9" customWidth="1"/>
    <col min="12" max="12" width="5.625" style="9" customWidth="1"/>
    <col min="13" max="16384" width="10.625" style="9"/>
  </cols>
  <sheetData>
    <row r="1" spans="1:13" ht="20.100000000000001" customHeight="1" x14ac:dyDescent="0.15">
      <c r="A1" s="1"/>
      <c r="C1" s="40" t="str">
        <f>連名契約【税込用】必要積算経費一覧表_当該年度!C1</f>
        <v>（高度）様式1-1-1b（2026-1）年度別実施計画書別紙１（税込用）</v>
      </c>
      <c r="M1" s="102"/>
    </row>
    <row r="2" spans="1:13" ht="20.100000000000001" customHeight="1" x14ac:dyDescent="0.15">
      <c r="A2" s="1"/>
      <c r="C2" s="78" t="s">
        <v>2</v>
      </c>
    </row>
    <row r="3" spans="1:13" ht="12" x14ac:dyDescent="0.15">
      <c r="C3" s="78" t="s">
        <v>98</v>
      </c>
    </row>
    <row r="4" spans="1:13" ht="12" x14ac:dyDescent="0.15">
      <c r="C4" s="78" t="s">
        <v>93</v>
      </c>
    </row>
    <row r="5" spans="1:13" ht="12" x14ac:dyDescent="0.15">
      <c r="C5" s="78" t="s">
        <v>94</v>
      </c>
    </row>
    <row r="6" spans="1:13" ht="12" x14ac:dyDescent="0.15">
      <c r="C6" s="78" t="s">
        <v>95</v>
      </c>
    </row>
    <row r="7" spans="1:13" ht="12" x14ac:dyDescent="0.15">
      <c r="C7" s="78" t="s">
        <v>97</v>
      </c>
    </row>
    <row r="8" spans="1:13" ht="12" customHeight="1" x14ac:dyDescent="0.15">
      <c r="C8" s="79"/>
    </row>
    <row r="9" spans="1:13" ht="20.100000000000001" customHeight="1" x14ac:dyDescent="0.15">
      <c r="C9" s="10"/>
    </row>
    <row r="10" spans="1:13" ht="20.100000000000001" customHeight="1" x14ac:dyDescent="0.15">
      <c r="C10" s="10"/>
    </row>
    <row r="11" spans="1:13" ht="20.100000000000001" customHeight="1" x14ac:dyDescent="0.15">
      <c r="C11" s="245" t="s">
        <v>87</v>
      </c>
      <c r="D11" s="246"/>
      <c r="E11" s="246"/>
      <c r="F11" s="246"/>
      <c r="G11" s="246"/>
      <c r="H11" s="246"/>
    </row>
    <row r="12" spans="1:13" ht="20.100000000000001" customHeight="1" x14ac:dyDescent="0.15">
      <c r="C12" s="73"/>
      <c r="D12" s="74"/>
      <c r="E12" s="74"/>
      <c r="F12" s="74"/>
      <c r="G12" s="74"/>
      <c r="H12" s="74"/>
    </row>
    <row r="13" spans="1:13" ht="19.5" customHeight="1" x14ac:dyDescent="0.15">
      <c r="C13" s="208" t="s">
        <v>4</v>
      </c>
      <c r="D13" s="208"/>
      <c r="E13" s="244" t="str">
        <f>連名契約【税込用】必要積算経費一覧表_当該年度!E14</f>
        <v>xxxxxyy</v>
      </c>
      <c r="F13" s="244"/>
      <c r="G13" s="244"/>
      <c r="H13" s="244"/>
    </row>
    <row r="14" spans="1:13" ht="19.5" customHeight="1" x14ac:dyDescent="0.15">
      <c r="C14" s="200" t="s">
        <v>80</v>
      </c>
      <c r="D14" s="200"/>
      <c r="E14" s="247" t="str">
        <f>連名契約【税込用】必要積算経費一覧表_当該年度!E15</f>
        <v>○○○○○○○○</v>
      </c>
      <c r="F14" s="247" t="e">
        <f>IF(連名契約【税込用】必要積算経費一覧表_当該年度!#REF!&lt;&gt;0,連名契約【税込用】必要積算経費一覧表_当該年度!#REF!,"")</f>
        <v>#REF!</v>
      </c>
      <c r="G14" s="247" t="e">
        <f>IF(連名契約【税込用】必要積算経費一覧表_当該年度!#REF!&lt;&gt;0,連名契約【税込用】必要積算経費一覧表_当該年度!#REF!,"")</f>
        <v>#REF!</v>
      </c>
      <c r="H14" s="247" t="e">
        <f>IF(連名契約【税込用】必要積算経費一覧表_当該年度!#REF!&lt;&gt;0,連名契約【税込用】必要積算経費一覧表_当該年度!#REF!,"")</f>
        <v>#REF!</v>
      </c>
    </row>
    <row r="15" spans="1:13" ht="19.5" customHeight="1" x14ac:dyDescent="0.15">
      <c r="C15" s="211" t="s">
        <v>62</v>
      </c>
      <c r="D15" s="212"/>
      <c r="E15" s="247" t="str">
        <f>IF(連名契約【税込用】必要積算経費一覧表_当該年度!E16="","",連名契約【税込用】必要積算経費一覧表_当該年度!E16)</f>
        <v>△△△△△△△△</v>
      </c>
      <c r="F15" s="247" t="str">
        <f>IF(連名契約【税込用】必要積算経費一覧表_当該年度!G16&lt;&gt;0,連名契約【税込用】必要積算経費一覧表_当該年度!G16,"")</f>
        <v/>
      </c>
      <c r="G15" s="247" t="str">
        <f>IF(連名契約【税込用】必要積算経費一覧表_当該年度!I16&lt;&gt;0,連名契約【税込用】必要積算経費一覧表_当該年度!I16,"")</f>
        <v/>
      </c>
      <c r="H15" s="247" t="str">
        <f>IF(連名契約【税込用】必要積算経費一覧表_当該年度!J16&lt;&gt;0,連名契約【税込用】必要積算経費一覧表_当該年度!J16,"")</f>
        <v/>
      </c>
    </row>
    <row r="16" spans="1:13" ht="19.5" customHeight="1" thickBot="1" x14ac:dyDescent="0.2">
      <c r="C16" s="213" t="s">
        <v>79</v>
      </c>
      <c r="D16" s="213"/>
      <c r="E16" s="248" t="str">
        <f>IF(連名契約【税込用】必要積算経費一覧表_当該年度!E17="","",連名契約【税込用】必要積算経費一覧表_当該年度!E17)</f>
        <v>××××株式会社</v>
      </c>
      <c r="F16" s="249"/>
      <c r="G16" s="249"/>
      <c r="H16" s="249"/>
      <c r="K16" s="17"/>
    </row>
    <row r="17" spans="3:23" ht="20.100000000000001" customHeight="1" x14ac:dyDescent="0.15">
      <c r="C17" s="240" t="s">
        <v>53</v>
      </c>
      <c r="D17" s="241"/>
      <c r="E17" s="241"/>
      <c r="F17" s="241"/>
      <c r="G17" s="241"/>
      <c r="H17" s="238" t="s">
        <v>54</v>
      </c>
      <c r="I17" s="234" t="s">
        <v>60</v>
      </c>
      <c r="J17" s="235"/>
      <c r="K17" s="232" t="s">
        <v>55</v>
      </c>
    </row>
    <row r="18" spans="3:23" ht="20.100000000000001" customHeight="1" thickBot="1" x14ac:dyDescent="0.2">
      <c r="C18" s="11" t="s">
        <v>0</v>
      </c>
      <c r="D18" s="12" t="s">
        <v>1</v>
      </c>
      <c r="E18" s="123" t="s">
        <v>3</v>
      </c>
      <c r="F18" s="125" t="s">
        <v>68</v>
      </c>
      <c r="G18" s="124" t="s">
        <v>69</v>
      </c>
      <c r="H18" s="239"/>
      <c r="I18" s="37" t="s">
        <v>59</v>
      </c>
      <c r="J18" s="38" t="s">
        <v>58</v>
      </c>
      <c r="K18" s="233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 ht="19.5" customHeight="1" x14ac:dyDescent="0.15">
      <c r="C19" s="144" t="str">
        <f>連名契約【税込用】必要積算経費一覧表_当該年度!C20</f>
        <v>Ⅰ　物品費</v>
      </c>
      <c r="D19" s="242" t="s">
        <v>76</v>
      </c>
      <c r="E19" s="242"/>
      <c r="F19" s="242"/>
      <c r="G19" s="243"/>
      <c r="H19" s="27">
        <f>$H20+$H36</f>
        <v>0</v>
      </c>
      <c r="I19" s="27">
        <f>$I20+$I36</f>
        <v>0</v>
      </c>
      <c r="J19" s="24">
        <f>$J20+$J36</f>
        <v>0</v>
      </c>
      <c r="K19" s="26">
        <f>$H19+$I19</f>
        <v>0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 ht="20.100000000000001" customHeight="1" thickBot="1" x14ac:dyDescent="0.2">
      <c r="C20" s="13"/>
      <c r="D20" s="236" t="str">
        <f>連名契約【税込用】必要積算経費一覧表_当該年度!D21</f>
        <v>１　設備備品費</v>
      </c>
      <c r="E20" s="237"/>
      <c r="F20" s="237"/>
      <c r="G20" s="237"/>
      <c r="H20" s="28">
        <f>SUM($H21:$H35)</f>
        <v>0</v>
      </c>
      <c r="I20" s="28">
        <f>SUM($I21:$I35)</f>
        <v>0</v>
      </c>
      <c r="J20" s="50">
        <f>IFERROR(ROUNDDOWN($I20*VALUE(連名契約【税込用】必要積算経費一覧表_当該年度!$G$42),0),0)</f>
        <v>0</v>
      </c>
      <c r="K20" s="36">
        <f>$H20+$I20</f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 ht="20.100000000000001" customHeight="1" x14ac:dyDescent="0.15">
      <c r="C21" s="13"/>
      <c r="D21" s="56" t="s">
        <v>22</v>
      </c>
      <c r="E21" s="92"/>
      <c r="F21" s="92"/>
      <c r="G21" s="93"/>
      <c r="H21" s="57"/>
      <c r="I21" s="60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 ht="20.100000000000001" customHeight="1" x14ac:dyDescent="0.15">
      <c r="C22" s="13"/>
      <c r="D22" s="58" t="s">
        <v>23</v>
      </c>
      <c r="E22" s="94"/>
      <c r="F22" s="94"/>
      <c r="G22" s="95"/>
      <c r="H22" s="59"/>
      <c r="I22" s="6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 ht="20.100000000000001" customHeight="1" x14ac:dyDescent="0.15">
      <c r="C23" s="13"/>
      <c r="D23" s="58" t="s">
        <v>24</v>
      </c>
      <c r="E23" s="94"/>
      <c r="F23" s="94"/>
      <c r="G23" s="95"/>
      <c r="H23" s="59"/>
      <c r="I23" s="6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 ht="20.100000000000001" customHeight="1" x14ac:dyDescent="0.15">
      <c r="C24" s="13"/>
      <c r="D24" s="58" t="s">
        <v>25</v>
      </c>
      <c r="E24" s="94"/>
      <c r="F24" s="94"/>
      <c r="G24" s="95"/>
      <c r="H24" s="59"/>
      <c r="I24" s="6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 ht="20.100000000000001" customHeight="1" x14ac:dyDescent="0.15">
      <c r="C25" s="13"/>
      <c r="D25" s="58" t="s">
        <v>26</v>
      </c>
      <c r="E25" s="94"/>
      <c r="F25" s="94"/>
      <c r="G25" s="96"/>
      <c r="H25" s="59"/>
      <c r="I25" s="6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 ht="20.100000000000001" customHeight="1" x14ac:dyDescent="0.15">
      <c r="C26" s="13"/>
      <c r="D26" s="58" t="s">
        <v>27</v>
      </c>
      <c r="E26" s="94"/>
      <c r="F26" s="94"/>
      <c r="G26" s="96"/>
      <c r="H26" s="59"/>
      <c r="I26" s="6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 ht="20.100000000000001" customHeight="1" x14ac:dyDescent="0.15">
      <c r="C27" s="13"/>
      <c r="D27" s="58" t="s">
        <v>28</v>
      </c>
      <c r="E27" s="94"/>
      <c r="F27" s="94"/>
      <c r="G27" s="96"/>
      <c r="H27" s="59"/>
      <c r="I27" s="6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 ht="20.100000000000001" customHeight="1" x14ac:dyDescent="0.15">
      <c r="C28" s="13"/>
      <c r="D28" s="58" t="s">
        <v>29</v>
      </c>
      <c r="E28" s="94"/>
      <c r="F28" s="94"/>
      <c r="G28" s="96"/>
      <c r="H28" s="59"/>
      <c r="I28" s="6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 ht="20.100000000000001" customHeight="1" x14ac:dyDescent="0.15">
      <c r="C29" s="13"/>
      <c r="D29" s="58" t="s">
        <v>30</v>
      </c>
      <c r="E29" s="94"/>
      <c r="F29" s="94"/>
      <c r="G29" s="96"/>
      <c r="H29" s="59"/>
      <c r="I29" s="60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 ht="20.100000000000001" customHeight="1" x14ac:dyDescent="0.15">
      <c r="C30" s="13"/>
      <c r="D30" s="58" t="s">
        <v>31</v>
      </c>
      <c r="E30" s="94"/>
      <c r="F30" s="94"/>
      <c r="G30" s="96"/>
      <c r="H30" s="59"/>
      <c r="I30" s="60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 ht="20.100000000000001" customHeight="1" x14ac:dyDescent="0.15">
      <c r="C31" s="13"/>
      <c r="D31" s="58" t="s">
        <v>32</v>
      </c>
      <c r="E31" s="94"/>
      <c r="F31" s="94"/>
      <c r="G31" s="96"/>
      <c r="H31" s="59"/>
      <c r="I31" s="60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 ht="20.100000000000001" customHeight="1" x14ac:dyDescent="0.15">
      <c r="C32" s="13"/>
      <c r="D32" s="58" t="s">
        <v>33</v>
      </c>
      <c r="E32" s="94"/>
      <c r="F32" s="94"/>
      <c r="G32" s="96"/>
      <c r="H32" s="59"/>
      <c r="I32" s="6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 ht="20.100000000000001" customHeight="1" x14ac:dyDescent="0.15">
      <c r="C33" s="13"/>
      <c r="D33" s="58" t="s">
        <v>34</v>
      </c>
      <c r="E33" s="94"/>
      <c r="F33" s="94"/>
      <c r="G33" s="96"/>
      <c r="H33" s="59"/>
      <c r="I33" s="60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3:23" ht="20.100000000000001" customHeight="1" x14ac:dyDescent="0.15">
      <c r="C34" s="13"/>
      <c r="D34" s="58" t="s">
        <v>35</v>
      </c>
      <c r="E34" s="94"/>
      <c r="F34" s="94"/>
      <c r="G34" s="96"/>
      <c r="H34" s="59"/>
      <c r="I34" s="60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3:23" ht="20.100000000000001" customHeight="1" thickBot="1" x14ac:dyDescent="0.2">
      <c r="C35" s="14"/>
      <c r="D35" s="61" t="s">
        <v>36</v>
      </c>
      <c r="E35" s="97"/>
      <c r="F35" s="97"/>
      <c r="G35" s="98"/>
      <c r="H35" s="62"/>
      <c r="I35" s="63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3:23" ht="20.100000000000001" customHeight="1" thickBot="1" x14ac:dyDescent="0.2">
      <c r="C36" s="13"/>
      <c r="D36" s="236" t="str">
        <f>連名契約【税込用】必要積算経費一覧表_当該年度!D22</f>
        <v>２　消耗品費</v>
      </c>
      <c r="E36" s="237"/>
      <c r="F36" s="237"/>
      <c r="G36" s="237"/>
      <c r="H36" s="29">
        <f>SUM($H37:$H56)</f>
        <v>0</v>
      </c>
      <c r="I36" s="29">
        <f>SUM($I37:$I56)</f>
        <v>0</v>
      </c>
      <c r="J36" s="51">
        <f>IFERROR(ROUNDDOWN($I36*VALUE(連名契約【税込用】必要積算経費一覧表_当該年度!$G$42),0),0)</f>
        <v>0</v>
      </c>
      <c r="K36" s="35">
        <f>$H36+$I36</f>
        <v>0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3:23" ht="20.100000000000001" customHeight="1" x14ac:dyDescent="0.15">
      <c r="C37" s="13"/>
      <c r="D37" s="56" t="s">
        <v>22</v>
      </c>
      <c r="E37" s="92"/>
      <c r="F37" s="92"/>
      <c r="G37" s="99"/>
      <c r="H37" s="57"/>
      <c r="I37" s="60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3:23" ht="20.100000000000001" customHeight="1" x14ac:dyDescent="0.15">
      <c r="C38" s="13"/>
      <c r="D38" s="58" t="s">
        <v>23</v>
      </c>
      <c r="E38" s="94"/>
      <c r="F38" s="94"/>
      <c r="G38" s="96"/>
      <c r="H38" s="59"/>
      <c r="I38" s="60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3:23" ht="20.100000000000001" customHeight="1" x14ac:dyDescent="0.15">
      <c r="C39" s="13"/>
      <c r="D39" s="58" t="s">
        <v>24</v>
      </c>
      <c r="E39" s="94"/>
      <c r="F39" s="94"/>
      <c r="G39" s="96"/>
      <c r="H39" s="59"/>
      <c r="I39" s="60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3:23" ht="20.100000000000001" customHeight="1" x14ac:dyDescent="0.15">
      <c r="C40" s="13"/>
      <c r="D40" s="58" t="s">
        <v>25</v>
      </c>
      <c r="E40" s="94"/>
      <c r="F40" s="94"/>
      <c r="G40" s="96"/>
      <c r="H40" s="59"/>
      <c r="I40" s="60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3:23" ht="20.100000000000001" customHeight="1" x14ac:dyDescent="0.15">
      <c r="C41" s="13"/>
      <c r="D41" s="58" t="s">
        <v>26</v>
      </c>
      <c r="E41" s="94"/>
      <c r="F41" s="94"/>
      <c r="G41" s="96"/>
      <c r="H41" s="59"/>
      <c r="I41" s="60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3:23" ht="20.100000000000001" customHeight="1" x14ac:dyDescent="0.15">
      <c r="C42" s="13"/>
      <c r="D42" s="58" t="s">
        <v>27</v>
      </c>
      <c r="E42" s="94"/>
      <c r="F42" s="94"/>
      <c r="G42" s="96"/>
      <c r="H42" s="59"/>
      <c r="I42" s="60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3:23" ht="20.100000000000001" customHeight="1" x14ac:dyDescent="0.15">
      <c r="C43" s="13"/>
      <c r="D43" s="58" t="s">
        <v>28</v>
      </c>
      <c r="E43" s="94"/>
      <c r="F43" s="94"/>
      <c r="G43" s="96"/>
      <c r="H43" s="59"/>
      <c r="I43" s="60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3:23" ht="20.100000000000001" customHeight="1" x14ac:dyDescent="0.15">
      <c r="C44" s="13"/>
      <c r="D44" s="58" t="s">
        <v>29</v>
      </c>
      <c r="E44" s="94"/>
      <c r="F44" s="94"/>
      <c r="G44" s="96"/>
      <c r="H44" s="59"/>
      <c r="I44" s="6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3:23" ht="20.100000000000001" customHeight="1" x14ac:dyDescent="0.15">
      <c r="C45" s="13"/>
      <c r="D45" s="58" t="s">
        <v>30</v>
      </c>
      <c r="E45" s="94"/>
      <c r="F45" s="94"/>
      <c r="G45" s="96"/>
      <c r="H45" s="59"/>
      <c r="I45" s="60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3:23" ht="20.100000000000001" customHeight="1" x14ac:dyDescent="0.15">
      <c r="C46" s="13"/>
      <c r="D46" s="58" t="s">
        <v>31</v>
      </c>
      <c r="E46" s="94"/>
      <c r="F46" s="94"/>
      <c r="G46" s="96"/>
      <c r="H46" s="59"/>
      <c r="I46" s="60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3:23" ht="20.100000000000001" customHeight="1" x14ac:dyDescent="0.15">
      <c r="C47" s="13"/>
      <c r="D47" s="58" t="s">
        <v>32</v>
      </c>
      <c r="E47" s="94"/>
      <c r="F47" s="94"/>
      <c r="G47" s="96"/>
      <c r="H47" s="59"/>
      <c r="I47" s="6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3:23" ht="20.100000000000001" customHeight="1" x14ac:dyDescent="0.15">
      <c r="C48" s="13"/>
      <c r="D48" s="58" t="s">
        <v>33</v>
      </c>
      <c r="E48" s="94"/>
      <c r="F48" s="94"/>
      <c r="G48" s="96"/>
      <c r="H48" s="59"/>
      <c r="I48" s="60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3:23" ht="20.100000000000001" customHeight="1" x14ac:dyDescent="0.15">
      <c r="C49" s="13"/>
      <c r="D49" s="58" t="s">
        <v>34</v>
      </c>
      <c r="E49" s="94"/>
      <c r="F49" s="94"/>
      <c r="G49" s="96"/>
      <c r="H49" s="59"/>
      <c r="I49" s="60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3:23" ht="20.100000000000001" customHeight="1" x14ac:dyDescent="0.15">
      <c r="C50" s="13"/>
      <c r="D50" s="58" t="s">
        <v>35</v>
      </c>
      <c r="E50" s="94"/>
      <c r="F50" s="94"/>
      <c r="G50" s="96"/>
      <c r="H50" s="59"/>
      <c r="I50" s="60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 ht="20.100000000000001" customHeight="1" x14ac:dyDescent="0.15">
      <c r="C51" s="13"/>
      <c r="D51" s="58" t="s">
        <v>36</v>
      </c>
      <c r="E51" s="94"/>
      <c r="F51" s="94"/>
      <c r="G51" s="96"/>
      <c r="H51" s="59"/>
      <c r="I51" s="60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3:23" ht="20.100000000000001" customHeight="1" x14ac:dyDescent="0.15">
      <c r="C52" s="13"/>
      <c r="D52" s="58" t="s">
        <v>37</v>
      </c>
      <c r="E52" s="94"/>
      <c r="F52" s="94"/>
      <c r="G52" s="96"/>
      <c r="H52" s="59"/>
      <c r="I52" s="60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3:23" ht="20.100000000000001" customHeight="1" x14ac:dyDescent="0.15">
      <c r="C53" s="13"/>
      <c r="D53" s="58" t="s">
        <v>38</v>
      </c>
      <c r="E53" s="94"/>
      <c r="F53" s="94"/>
      <c r="G53" s="96"/>
      <c r="H53" s="59"/>
      <c r="I53" s="60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3:23" ht="20.100000000000001" customHeight="1" x14ac:dyDescent="0.15">
      <c r="C54" s="13"/>
      <c r="D54" s="58" t="s">
        <v>39</v>
      </c>
      <c r="E54" s="94"/>
      <c r="F54" s="94"/>
      <c r="G54" s="96"/>
      <c r="H54" s="59"/>
      <c r="I54" s="60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3:23" ht="20.100000000000001" customHeight="1" x14ac:dyDescent="0.15">
      <c r="C55" s="13"/>
      <c r="D55" s="58" t="s">
        <v>40</v>
      </c>
      <c r="E55" s="94"/>
      <c r="F55" s="94"/>
      <c r="G55" s="96"/>
      <c r="H55" s="59"/>
      <c r="I55" s="60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3:23" ht="20.100000000000001" customHeight="1" thickBot="1" x14ac:dyDescent="0.2">
      <c r="C56" s="15"/>
      <c r="D56" s="64" t="s">
        <v>41</v>
      </c>
      <c r="E56" s="100"/>
      <c r="F56" s="100"/>
      <c r="G56" s="101"/>
      <c r="H56" s="65"/>
      <c r="I56" s="6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3:23" ht="20.100000000000001" customHeight="1" x14ac:dyDescent="0.15">
      <c r="D57" s="16"/>
    </row>
    <row r="58" spans="3:23" ht="20.100000000000001" customHeight="1" x14ac:dyDescent="0.15">
      <c r="D58" s="16"/>
    </row>
  </sheetData>
  <sheetProtection algorithmName="SHA-512" hashValue="vJFcIBfuKYsR6mgFDa00kOZVCcJT0P27YrEvX8OE1+FMRWdejJGx4HvSAsR+mRvloC/h4Ti1m88KdFObjHOCaw==" saltValue="bSA2idYUxRYWl+xFChaNIg==" spinCount="100000" sheet="1" formatCells="0" formatRows="0" insertRows="0"/>
  <protectedRanges>
    <protectedRange sqref="D21:I35 D37:I56" name="範囲1_1"/>
  </protectedRanges>
  <mergeCells count="16">
    <mergeCell ref="E13:H13"/>
    <mergeCell ref="C13:D13"/>
    <mergeCell ref="C16:D16"/>
    <mergeCell ref="C11:H11"/>
    <mergeCell ref="E14:H14"/>
    <mergeCell ref="C14:D14"/>
    <mergeCell ref="E15:H15"/>
    <mergeCell ref="C15:D15"/>
    <mergeCell ref="E16:H16"/>
    <mergeCell ref="K17:K18"/>
    <mergeCell ref="I17:J17"/>
    <mergeCell ref="D20:G20"/>
    <mergeCell ref="D36:G36"/>
    <mergeCell ref="H17:H18"/>
    <mergeCell ref="C17:G17"/>
    <mergeCell ref="D19:G19"/>
  </mergeCells>
  <phoneticPr fontId="5"/>
  <dataValidations count="1">
    <dataValidation type="whole" operator="greaterThanOrEqual" allowBlank="1" showInputMessage="1" showErrorMessage="1" error="整数を入力してください。" sqref="H21:I35 H37:I56" xr:uid="{00000000-0002-0000-0100-000000000000}">
      <formula1>0</formula1>
    </dataValidation>
  </dataValidations>
  <pageMargins left="0.98425196850393704" right="0.39370078740157483" top="1.1811023622047245" bottom="0.39370078740157483" header="0.51181102362204722" footer="0.11811023622047245"/>
  <pageSetup paperSize="9" scale="58" fitToHeight="0" orientation="portrait" horizontalDpi="400" verticalDpi="400" r:id="rId1"/>
  <headerFooter alignWithMargins="0">
    <oddFooter>&amp;C&amp;P／&amp;N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4"/>
  <sheetViews>
    <sheetView zoomScale="90" zoomScaleNormal="90" zoomScaleSheetLayoutView="70" workbookViewId="0">
      <selection activeCell="E21" sqref="E21"/>
    </sheetView>
  </sheetViews>
  <sheetFormatPr defaultColWidth="10.625" defaultRowHeight="20.100000000000001" customHeight="1" x14ac:dyDescent="0.15"/>
  <cols>
    <col min="1" max="1" width="9" style="9" customWidth="1"/>
    <col min="2" max="2" width="4.5" style="9" customWidth="1"/>
    <col min="3" max="3" width="11.625" style="9" customWidth="1"/>
    <col min="4" max="4" width="7" style="9" customWidth="1"/>
    <col min="5" max="5" width="50.625" style="9" customWidth="1"/>
    <col min="6" max="6" width="8.625" style="9" customWidth="1"/>
    <col min="7" max="7" width="27.875" style="9" customWidth="1"/>
    <col min="8" max="8" width="10.625" style="9" customWidth="1"/>
    <col min="9" max="10" width="10.625" style="9"/>
    <col min="11" max="11" width="15.5" style="9" customWidth="1"/>
    <col min="12" max="12" width="5.625" style="9" customWidth="1"/>
    <col min="13" max="16384" width="10.625" style="9"/>
  </cols>
  <sheetData>
    <row r="1" spans="1:23" ht="20.100000000000001" customHeight="1" x14ac:dyDescent="0.15">
      <c r="A1" s="1"/>
      <c r="C1" s="40" t="str">
        <f>連名契約【税込用】必要積算経費一覧表_当該年度!C1</f>
        <v>（高度）様式1-1-1b（2026-1）年度別実施計画書別紙１（税込用）</v>
      </c>
      <c r="M1" s="102"/>
    </row>
    <row r="2" spans="1:23" ht="20.100000000000001" customHeight="1" x14ac:dyDescent="0.15">
      <c r="A2" s="1"/>
      <c r="C2" s="78" t="s">
        <v>2</v>
      </c>
    </row>
    <row r="3" spans="1:23" ht="12" x14ac:dyDescent="0.15">
      <c r="C3" s="78" t="s">
        <v>98</v>
      </c>
    </row>
    <row r="4" spans="1:23" ht="12" x14ac:dyDescent="0.15">
      <c r="C4" s="78" t="s">
        <v>93</v>
      </c>
    </row>
    <row r="5" spans="1:23" ht="12" x14ac:dyDescent="0.15">
      <c r="C5" s="78" t="s">
        <v>94</v>
      </c>
    </row>
    <row r="6" spans="1:23" ht="12" x14ac:dyDescent="0.15">
      <c r="C6" s="78" t="s">
        <v>95</v>
      </c>
    </row>
    <row r="7" spans="1:23" ht="12" x14ac:dyDescent="0.15">
      <c r="C7" s="78" t="s">
        <v>97</v>
      </c>
    </row>
    <row r="8" spans="1:23" ht="12" customHeight="1" x14ac:dyDescent="0.15">
      <c r="C8" s="79"/>
    </row>
    <row r="9" spans="1:23" ht="20.100000000000001" customHeight="1" x14ac:dyDescent="0.15">
      <c r="C9" s="10"/>
    </row>
    <row r="10" spans="1:23" ht="20.100000000000001" customHeight="1" x14ac:dyDescent="0.15">
      <c r="C10" s="10"/>
    </row>
    <row r="11" spans="1:23" ht="20.100000000000001" customHeight="1" x14ac:dyDescent="0.15">
      <c r="C11" s="245" t="s">
        <v>88</v>
      </c>
      <c r="D11" s="246"/>
      <c r="E11" s="246"/>
      <c r="F11" s="246"/>
      <c r="G11" s="246"/>
      <c r="H11" s="246"/>
    </row>
    <row r="12" spans="1:23" ht="20.100000000000001" customHeight="1" x14ac:dyDescent="0.15">
      <c r="C12" s="73"/>
      <c r="D12" s="74"/>
      <c r="E12" s="74"/>
      <c r="F12" s="74"/>
      <c r="G12" s="74"/>
      <c r="H12" s="74"/>
    </row>
    <row r="13" spans="1:23" ht="20.100000000000001" customHeight="1" x14ac:dyDescent="0.15">
      <c r="C13" s="208" t="s">
        <v>4</v>
      </c>
      <c r="D13" s="208"/>
      <c r="E13" s="252" t="str">
        <f>連名契約【税込用】必要積算経費一覧表_当該年度!E14</f>
        <v>xxxxxyy</v>
      </c>
      <c r="F13" s="252"/>
      <c r="G13" s="252"/>
      <c r="H13" s="252"/>
    </row>
    <row r="14" spans="1:23" ht="20.100000000000001" customHeight="1" x14ac:dyDescent="0.15">
      <c r="C14" s="200" t="s">
        <v>80</v>
      </c>
      <c r="D14" s="200"/>
      <c r="E14" s="247" t="str">
        <f>連名契約【税込用】必要積算経費一覧表_当該年度!E15</f>
        <v>○○○○○○○○</v>
      </c>
      <c r="F14" s="247" t="e">
        <f>IF(連名契約【税込用】必要積算経費一覧表_当該年度!#REF!&lt;&gt;0,連名契約【税込用】必要積算経費一覧表_当該年度!#REF!,"")</f>
        <v>#REF!</v>
      </c>
      <c r="G14" s="247" t="e">
        <f>IF(連名契約【税込用】必要積算経費一覧表_当該年度!#REF!&lt;&gt;0,連名契約【税込用】必要積算経費一覧表_当該年度!#REF!,"")</f>
        <v>#REF!</v>
      </c>
      <c r="H14" s="247" t="e">
        <f>IF(連名契約【税込用】必要積算経費一覧表_当該年度!#REF!&lt;&gt;0,連名契約【税込用】必要積算経費一覧表_当該年度!#REF!,"")</f>
        <v>#REF!</v>
      </c>
    </row>
    <row r="15" spans="1:23" ht="20.100000000000001" customHeight="1" x14ac:dyDescent="0.15">
      <c r="C15" s="211" t="s">
        <v>62</v>
      </c>
      <c r="D15" s="212"/>
      <c r="E15" s="247" t="str">
        <f>明細Ⅰ【物品費】!E15</f>
        <v>△△△△△△△△</v>
      </c>
      <c r="F15" s="247" t="str">
        <f>IF(連名契約【税込用】必要積算経費一覧表_当該年度!G16&lt;&gt;0,連名契約【税込用】必要積算経費一覧表_当該年度!G16,"")</f>
        <v/>
      </c>
      <c r="G15" s="247" t="str">
        <f>IF(連名契約【税込用】必要積算経費一覧表_当該年度!I16&lt;&gt;0,連名契約【税込用】必要積算経費一覧表_当該年度!I16,"")</f>
        <v/>
      </c>
      <c r="H15" s="247" t="str">
        <f>IF(連名契約【税込用】必要積算経費一覧表_当該年度!J16&lt;&gt;0,連名契約【税込用】必要積算経費一覧表_当該年度!J16,"")</f>
        <v/>
      </c>
    </row>
    <row r="16" spans="1:23" ht="20.100000000000001" customHeight="1" thickBot="1" x14ac:dyDescent="0.2">
      <c r="C16" s="213" t="s">
        <v>79</v>
      </c>
      <c r="D16" s="213"/>
      <c r="E16" s="248" t="str">
        <f>明細Ⅰ【物品費】!E16</f>
        <v>××××株式会社</v>
      </c>
      <c r="F16" s="249"/>
      <c r="G16" s="249"/>
      <c r="H16" s="249"/>
      <c r="K16" s="17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3:23" ht="20.100000000000001" customHeight="1" x14ac:dyDescent="0.15">
      <c r="C17" s="240" t="s">
        <v>53</v>
      </c>
      <c r="D17" s="241"/>
      <c r="E17" s="241"/>
      <c r="F17" s="241"/>
      <c r="G17" s="241"/>
      <c r="H17" s="238" t="s">
        <v>54</v>
      </c>
      <c r="I17" s="234" t="s">
        <v>60</v>
      </c>
      <c r="J17" s="235"/>
      <c r="K17" s="232" t="s">
        <v>55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 ht="20.100000000000001" customHeight="1" thickBot="1" x14ac:dyDescent="0.2">
      <c r="C18" s="11" t="s">
        <v>0</v>
      </c>
      <c r="D18" s="12" t="s">
        <v>1</v>
      </c>
      <c r="E18" s="123" t="s">
        <v>3</v>
      </c>
      <c r="F18" s="125" t="s">
        <v>68</v>
      </c>
      <c r="G18" s="124" t="s">
        <v>69</v>
      </c>
      <c r="H18" s="239"/>
      <c r="I18" s="37" t="s">
        <v>59</v>
      </c>
      <c r="J18" s="38" t="s">
        <v>58</v>
      </c>
      <c r="K18" s="233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 ht="20.100000000000001" customHeight="1" x14ac:dyDescent="0.15">
      <c r="C19" s="250" t="str">
        <f>連名契約【税込用】必要積算経費一覧表_当該年度!C23</f>
        <v>Ⅱ　人件費・謝金</v>
      </c>
      <c r="D19" s="251"/>
      <c r="E19" s="242" t="s">
        <v>77</v>
      </c>
      <c r="F19" s="242"/>
      <c r="G19" s="243"/>
      <c r="H19" s="27">
        <f>$H20+$H41</f>
        <v>0</v>
      </c>
      <c r="I19" s="32">
        <f>$I20+$I41</f>
        <v>0</v>
      </c>
      <c r="J19" s="25">
        <f>$J20+$J41</f>
        <v>0</v>
      </c>
      <c r="K19" s="31">
        <f>$H19+$I19</f>
        <v>0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 ht="20.100000000000001" customHeight="1" thickBot="1" x14ac:dyDescent="0.2">
      <c r="C20" s="13"/>
      <c r="D20" s="236" t="str">
        <f>連名契約【税込用】必要積算経費一覧表_当該年度!D24</f>
        <v>１　人件費</v>
      </c>
      <c r="E20" s="237"/>
      <c r="F20" s="237"/>
      <c r="G20" s="237"/>
      <c r="H20" s="29">
        <f>SUM($H21:$H40)</f>
        <v>0</v>
      </c>
      <c r="I20" s="33">
        <f>SUM($I21:$I40)</f>
        <v>0</v>
      </c>
      <c r="J20" s="52">
        <f>IFERROR(ROUNDDOWN($I20*VALUE(連名契約【税込用】必要積算経費一覧表_当該年度!$G$42),0),0)</f>
        <v>0</v>
      </c>
      <c r="K20" s="34">
        <f>$H20+$I20</f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 ht="20.100000000000001" customHeight="1" x14ac:dyDescent="0.15">
      <c r="C21" s="13"/>
      <c r="D21" s="56" t="s">
        <v>22</v>
      </c>
      <c r="E21" s="104"/>
      <c r="F21" s="92"/>
      <c r="G21" s="93"/>
      <c r="H21" s="163"/>
      <c r="I21" s="60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 ht="20.100000000000001" customHeight="1" x14ac:dyDescent="0.15">
      <c r="C22" s="13"/>
      <c r="D22" s="58" t="s">
        <v>23</v>
      </c>
      <c r="E22" s="105"/>
      <c r="F22" s="94"/>
      <c r="G22" s="95"/>
      <c r="H22" s="164"/>
      <c r="I22" s="6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 ht="20.100000000000001" customHeight="1" x14ac:dyDescent="0.15">
      <c r="C23" s="13"/>
      <c r="D23" s="58" t="s">
        <v>24</v>
      </c>
      <c r="E23" s="105"/>
      <c r="F23" s="94"/>
      <c r="G23" s="95"/>
      <c r="H23" s="164"/>
      <c r="I23" s="6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 ht="20.100000000000001" customHeight="1" x14ac:dyDescent="0.15">
      <c r="C24" s="13"/>
      <c r="D24" s="58" t="s">
        <v>25</v>
      </c>
      <c r="E24" s="105"/>
      <c r="F24" s="94"/>
      <c r="G24" s="95"/>
      <c r="H24" s="164"/>
      <c r="I24" s="6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 ht="20.100000000000001" customHeight="1" x14ac:dyDescent="0.15">
      <c r="C25" s="13"/>
      <c r="D25" s="58" t="s">
        <v>26</v>
      </c>
      <c r="E25" s="105"/>
      <c r="F25" s="94"/>
      <c r="G25" s="95"/>
      <c r="H25" s="164"/>
      <c r="I25" s="6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 ht="20.100000000000001" customHeight="1" x14ac:dyDescent="0.15">
      <c r="C26" s="13"/>
      <c r="D26" s="58" t="s">
        <v>27</v>
      </c>
      <c r="E26" s="105"/>
      <c r="F26" s="94"/>
      <c r="G26" s="95"/>
      <c r="H26" s="164"/>
      <c r="I26" s="6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 ht="20.100000000000001" customHeight="1" x14ac:dyDescent="0.15">
      <c r="C27" s="13"/>
      <c r="D27" s="58" t="s">
        <v>28</v>
      </c>
      <c r="E27" s="105"/>
      <c r="F27" s="94"/>
      <c r="G27" s="95"/>
      <c r="H27" s="164"/>
      <c r="I27" s="6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 ht="20.100000000000001" customHeight="1" x14ac:dyDescent="0.15">
      <c r="C28" s="13"/>
      <c r="D28" s="58" t="s">
        <v>29</v>
      </c>
      <c r="E28" s="105"/>
      <c r="F28" s="94"/>
      <c r="G28" s="95"/>
      <c r="H28" s="164"/>
      <c r="I28" s="6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 ht="20.100000000000001" customHeight="1" x14ac:dyDescent="0.15">
      <c r="C29" s="13"/>
      <c r="D29" s="58" t="s">
        <v>30</v>
      </c>
      <c r="E29" s="105"/>
      <c r="F29" s="94"/>
      <c r="G29" s="95"/>
      <c r="H29" s="164"/>
      <c r="I29" s="60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 ht="20.100000000000001" customHeight="1" x14ac:dyDescent="0.15">
      <c r="C30" s="13"/>
      <c r="D30" s="58" t="s">
        <v>31</v>
      </c>
      <c r="E30" s="105"/>
      <c r="F30" s="94"/>
      <c r="G30" s="95"/>
      <c r="H30" s="164"/>
      <c r="I30" s="60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 ht="20.100000000000001" customHeight="1" x14ac:dyDescent="0.15">
      <c r="C31" s="13"/>
      <c r="D31" s="58" t="s">
        <v>32</v>
      </c>
      <c r="E31" s="105"/>
      <c r="F31" s="94"/>
      <c r="G31" s="95"/>
      <c r="H31" s="164"/>
      <c r="I31" s="60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 ht="20.100000000000001" customHeight="1" x14ac:dyDescent="0.15">
      <c r="C32" s="13"/>
      <c r="D32" s="58" t="s">
        <v>33</v>
      </c>
      <c r="E32" s="105"/>
      <c r="F32" s="94"/>
      <c r="G32" s="95"/>
      <c r="H32" s="164"/>
      <c r="I32" s="6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 ht="20.100000000000001" customHeight="1" x14ac:dyDescent="0.15">
      <c r="C33" s="13"/>
      <c r="D33" s="58" t="s">
        <v>34</v>
      </c>
      <c r="E33" s="105"/>
      <c r="F33" s="94"/>
      <c r="G33" s="95"/>
      <c r="H33" s="164"/>
      <c r="I33" s="60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3:23" ht="20.100000000000001" customHeight="1" x14ac:dyDescent="0.15">
      <c r="C34" s="13"/>
      <c r="D34" s="58" t="s">
        <v>35</v>
      </c>
      <c r="E34" s="105"/>
      <c r="F34" s="94"/>
      <c r="G34" s="95"/>
      <c r="H34" s="164"/>
      <c r="I34" s="60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3:23" ht="20.100000000000001" customHeight="1" x14ac:dyDescent="0.15">
      <c r="C35" s="13"/>
      <c r="D35" s="58" t="s">
        <v>36</v>
      </c>
      <c r="E35" s="105"/>
      <c r="F35" s="94"/>
      <c r="G35" s="95"/>
      <c r="H35" s="164"/>
      <c r="I35" s="60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3:23" ht="20.100000000000001" customHeight="1" x14ac:dyDescent="0.15">
      <c r="C36" s="13"/>
      <c r="D36" s="58" t="s">
        <v>37</v>
      </c>
      <c r="E36" s="105"/>
      <c r="F36" s="94"/>
      <c r="G36" s="95"/>
      <c r="H36" s="164"/>
      <c r="I36" s="60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3:23" ht="20.100000000000001" customHeight="1" x14ac:dyDescent="0.15">
      <c r="C37" s="13"/>
      <c r="D37" s="58" t="s">
        <v>38</v>
      </c>
      <c r="E37" s="105"/>
      <c r="F37" s="94"/>
      <c r="G37" s="95"/>
      <c r="H37" s="164"/>
      <c r="I37" s="60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3:23" ht="20.100000000000001" customHeight="1" x14ac:dyDescent="0.15">
      <c r="C38" s="13"/>
      <c r="D38" s="58" t="s">
        <v>39</v>
      </c>
      <c r="E38" s="105"/>
      <c r="F38" s="94"/>
      <c r="G38" s="95"/>
      <c r="H38" s="164"/>
      <c r="I38" s="60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3:23" ht="20.100000000000001" customHeight="1" x14ac:dyDescent="0.15">
      <c r="C39" s="13"/>
      <c r="D39" s="58" t="s">
        <v>40</v>
      </c>
      <c r="E39" s="105"/>
      <c r="F39" s="105"/>
      <c r="G39" s="121"/>
      <c r="H39" s="164"/>
      <c r="I39" s="60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3:23" ht="20.100000000000001" customHeight="1" thickBot="1" x14ac:dyDescent="0.2">
      <c r="C40" s="14"/>
      <c r="D40" s="61" t="s">
        <v>41</v>
      </c>
      <c r="E40" s="111"/>
      <c r="F40" s="111"/>
      <c r="G40" s="112"/>
      <c r="H40" s="165"/>
      <c r="I40" s="63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3:23" ht="20.100000000000001" customHeight="1" thickBot="1" x14ac:dyDescent="0.2">
      <c r="C41" s="13"/>
      <c r="D41" s="236" t="str">
        <f>連名契約【税込用】必要積算経費一覧表_当該年度!D25</f>
        <v>２　謝金</v>
      </c>
      <c r="E41" s="237"/>
      <c r="F41" s="237"/>
      <c r="G41" s="237"/>
      <c r="H41" s="29">
        <f>SUM($H42:$H51)</f>
        <v>0</v>
      </c>
      <c r="I41" s="33">
        <f>SUM($I42:$I51)</f>
        <v>0</v>
      </c>
      <c r="J41" s="30">
        <f>IFERROR(ROUNDDOWN($I41*VALUE(連名契約【税込用】必要積算経費一覧表_当該年度!$G$42),0),0)</f>
        <v>0</v>
      </c>
      <c r="K41" s="35">
        <f>$H41+$I41</f>
        <v>0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3:23" ht="20.100000000000001" customHeight="1" x14ac:dyDescent="0.15">
      <c r="C42" s="13"/>
      <c r="D42" s="67" t="s">
        <v>22</v>
      </c>
      <c r="E42" s="104"/>
      <c r="F42" s="104"/>
      <c r="G42" s="113"/>
      <c r="H42" s="57"/>
      <c r="I42" s="60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3:23" ht="20.100000000000001" customHeight="1" x14ac:dyDescent="0.15">
      <c r="C43" s="13"/>
      <c r="D43" s="58" t="s">
        <v>23</v>
      </c>
      <c r="E43" s="94"/>
      <c r="F43" s="105"/>
      <c r="G43" s="96"/>
      <c r="H43" s="59"/>
      <c r="I43" s="60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3:23" ht="20.100000000000001" customHeight="1" x14ac:dyDescent="0.15">
      <c r="C44" s="13"/>
      <c r="D44" s="58" t="s">
        <v>24</v>
      </c>
      <c r="E44" s="105"/>
      <c r="F44" s="105"/>
      <c r="G44" s="96"/>
      <c r="H44" s="59"/>
      <c r="I44" s="6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3:23" ht="20.100000000000001" customHeight="1" x14ac:dyDescent="0.15">
      <c r="C45" s="13"/>
      <c r="D45" s="58" t="s">
        <v>25</v>
      </c>
      <c r="E45" s="105"/>
      <c r="F45" s="105"/>
      <c r="G45" s="114"/>
      <c r="H45" s="59"/>
      <c r="I45" s="60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3:23" ht="20.100000000000001" customHeight="1" x14ac:dyDescent="0.15">
      <c r="C46" s="13"/>
      <c r="D46" s="58" t="s">
        <v>26</v>
      </c>
      <c r="E46" s="105"/>
      <c r="F46" s="105"/>
      <c r="G46" s="114"/>
      <c r="H46" s="59"/>
      <c r="I46" s="60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3:23" ht="20.100000000000001" customHeight="1" x14ac:dyDescent="0.15">
      <c r="C47" s="13"/>
      <c r="D47" s="58" t="s">
        <v>27</v>
      </c>
      <c r="E47" s="105"/>
      <c r="F47" s="105"/>
      <c r="G47" s="114"/>
      <c r="H47" s="59"/>
      <c r="I47" s="6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3:23" ht="20.100000000000001" customHeight="1" x14ac:dyDescent="0.15">
      <c r="C48" s="13"/>
      <c r="D48" s="58" t="s">
        <v>28</v>
      </c>
      <c r="E48" s="105"/>
      <c r="F48" s="105"/>
      <c r="G48" s="114"/>
      <c r="H48" s="59"/>
      <c r="I48" s="60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3:23" ht="20.100000000000001" customHeight="1" x14ac:dyDescent="0.15">
      <c r="C49" s="13"/>
      <c r="D49" s="58" t="s">
        <v>29</v>
      </c>
      <c r="E49" s="105"/>
      <c r="F49" s="105"/>
      <c r="G49" s="114"/>
      <c r="H49" s="59"/>
      <c r="I49" s="60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3:23" ht="20.100000000000001" customHeight="1" x14ac:dyDescent="0.15">
      <c r="C50" s="13"/>
      <c r="D50" s="58" t="s">
        <v>30</v>
      </c>
      <c r="E50" s="105"/>
      <c r="F50" s="105"/>
      <c r="G50" s="114"/>
      <c r="H50" s="59"/>
      <c r="I50" s="60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 ht="20.100000000000001" customHeight="1" thickBot="1" x14ac:dyDescent="0.2">
      <c r="C51" s="18"/>
      <c r="D51" s="64" t="s">
        <v>31</v>
      </c>
      <c r="E51" s="119"/>
      <c r="F51" s="119"/>
      <c r="G51" s="120"/>
      <c r="H51" s="65"/>
      <c r="I51" s="6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3:23" ht="20.100000000000001" customHeight="1" x14ac:dyDescent="0.15">
      <c r="D52" s="1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3:23" ht="20.100000000000001" customHeight="1" x14ac:dyDescent="0.15">
      <c r="D53" s="1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3:23" ht="20.100000000000001" customHeight="1" x14ac:dyDescent="0.15"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</sheetData>
  <sheetProtection algorithmName="SHA-512" hashValue="rC/YDoDBjMLSnsxBCVseW6wPzwQmWKa1fszvskcQZ3umvkRLyWwQGO5Tv7iRAfqnR7aRitoF2eRwaM/7AiA7qw==" saltValue="kExkf7Zw9195Jp7izQa3Xw==" spinCount="100000" sheet="1" formatCells="0" formatRows="0" insertRows="0"/>
  <protectedRanges>
    <protectedRange sqref="D21:G40 I21:I40 D42:I51" name="範囲1_1"/>
  </protectedRanges>
  <mergeCells count="17">
    <mergeCell ref="C16:D16"/>
    <mergeCell ref="C14:D14"/>
    <mergeCell ref="C11:H11"/>
    <mergeCell ref="C13:D13"/>
    <mergeCell ref="E13:H13"/>
    <mergeCell ref="E14:H14"/>
    <mergeCell ref="C15:D15"/>
    <mergeCell ref="E15:H15"/>
    <mergeCell ref="E16:H16"/>
    <mergeCell ref="K17:K18"/>
    <mergeCell ref="I17:J17"/>
    <mergeCell ref="D41:G41"/>
    <mergeCell ref="D20:G20"/>
    <mergeCell ref="H17:H18"/>
    <mergeCell ref="C17:G17"/>
    <mergeCell ref="C19:D19"/>
    <mergeCell ref="E19:G19"/>
  </mergeCells>
  <phoneticPr fontId="5"/>
  <dataValidations disablePrompts="1" count="1">
    <dataValidation type="whole" operator="greaterThanOrEqual" allowBlank="1" showInputMessage="1" showErrorMessage="1" error="整数を入力してください。" sqref="I21:I40 H42:I51" xr:uid="{00000000-0002-0000-0200-000000000000}">
      <formula1>0</formula1>
    </dataValidation>
  </dataValidations>
  <pageMargins left="0.98425196850393704" right="0.39370078740157483" top="1.1811023622047245" bottom="0.39370078740157483" header="0.51181102362204722" footer="0.11811023622047245"/>
  <pageSetup paperSize="9" scale="58" fitToHeight="0" orientation="portrait" horizontalDpi="400" verticalDpi="400" r:id="rId1"/>
  <headerFooter alignWithMargins="0">
    <oddFooter>&amp;C&amp;P／&amp;N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2"/>
  <sheetViews>
    <sheetView zoomScale="90" zoomScaleNormal="90" zoomScaleSheetLayoutView="70" workbookViewId="0">
      <selection activeCell="E21" sqref="E21"/>
    </sheetView>
  </sheetViews>
  <sheetFormatPr defaultColWidth="10.625" defaultRowHeight="20.100000000000001" customHeight="1" x14ac:dyDescent="0.15"/>
  <cols>
    <col min="1" max="1" width="9" style="9" customWidth="1"/>
    <col min="2" max="2" width="4.5" style="9" customWidth="1"/>
    <col min="3" max="3" width="11.625" style="9" customWidth="1"/>
    <col min="4" max="4" width="7" style="9" customWidth="1"/>
    <col min="5" max="5" width="50.625" style="9" customWidth="1"/>
    <col min="6" max="6" width="8.625" style="9" customWidth="1"/>
    <col min="7" max="7" width="27.875" style="9" customWidth="1"/>
    <col min="8" max="8" width="10.625" style="9" customWidth="1"/>
    <col min="9" max="10" width="10.625" style="9"/>
    <col min="11" max="11" width="15.5" style="9" customWidth="1"/>
    <col min="12" max="12" width="5.625" style="9" customWidth="1"/>
    <col min="13" max="16384" width="10.625" style="9"/>
  </cols>
  <sheetData>
    <row r="1" spans="1:23" ht="20.100000000000001" customHeight="1" x14ac:dyDescent="0.15">
      <c r="A1" s="1"/>
      <c r="C1" s="40" t="str">
        <f>連名契約【税込用】必要積算経費一覧表_当該年度!C1</f>
        <v>（高度）様式1-1-1b（2026-1）年度別実施計画書別紙１（税込用）</v>
      </c>
      <c r="M1" s="102"/>
    </row>
    <row r="2" spans="1:23" ht="20.100000000000001" customHeight="1" x14ac:dyDescent="0.15">
      <c r="A2" s="1"/>
      <c r="C2" s="78" t="s">
        <v>2</v>
      </c>
    </row>
    <row r="3" spans="1:23" ht="12" x14ac:dyDescent="0.15">
      <c r="C3" s="78" t="s">
        <v>98</v>
      </c>
    </row>
    <row r="4" spans="1:23" ht="12" x14ac:dyDescent="0.15">
      <c r="C4" s="78" t="s">
        <v>93</v>
      </c>
    </row>
    <row r="5" spans="1:23" ht="12" x14ac:dyDescent="0.15">
      <c r="C5" s="78" t="s">
        <v>94</v>
      </c>
    </row>
    <row r="6" spans="1:23" ht="12" x14ac:dyDescent="0.15">
      <c r="C6" s="78" t="s">
        <v>95</v>
      </c>
    </row>
    <row r="7" spans="1:23" ht="12" x14ac:dyDescent="0.15">
      <c r="C7" s="78" t="s">
        <v>97</v>
      </c>
    </row>
    <row r="8" spans="1:23" ht="12" customHeight="1" x14ac:dyDescent="0.15">
      <c r="C8" s="103"/>
    </row>
    <row r="9" spans="1:23" ht="20.100000000000001" customHeight="1" x14ac:dyDescent="0.15">
      <c r="C9" s="10"/>
    </row>
    <row r="10" spans="1:23" ht="20.100000000000001" customHeight="1" x14ac:dyDescent="0.15">
      <c r="C10" s="10"/>
    </row>
    <row r="11" spans="1:23" ht="20.100000000000001" customHeight="1" x14ac:dyDescent="0.15">
      <c r="C11" s="245" t="s">
        <v>89</v>
      </c>
      <c r="D11" s="246"/>
      <c r="E11" s="246"/>
      <c r="F11" s="246"/>
      <c r="G11" s="246"/>
      <c r="H11" s="246"/>
    </row>
    <row r="12" spans="1:23" ht="20.100000000000001" customHeight="1" x14ac:dyDescent="0.15">
      <c r="C12" s="73"/>
      <c r="D12" s="74"/>
      <c r="E12" s="74"/>
      <c r="F12" s="74"/>
      <c r="G12" s="74"/>
      <c r="H12" s="74"/>
    </row>
    <row r="13" spans="1:23" ht="20.100000000000001" customHeight="1" x14ac:dyDescent="0.15">
      <c r="C13" s="208" t="s">
        <v>4</v>
      </c>
      <c r="D13" s="208"/>
      <c r="E13" s="252" t="str">
        <f>連名契約【税込用】必要積算経費一覧表_当該年度!E14</f>
        <v>xxxxxyy</v>
      </c>
      <c r="F13" s="252"/>
      <c r="G13" s="252"/>
      <c r="H13" s="252"/>
    </row>
    <row r="14" spans="1:23" ht="20.100000000000001" customHeight="1" x14ac:dyDescent="0.15">
      <c r="C14" s="200" t="s">
        <v>80</v>
      </c>
      <c r="D14" s="200"/>
      <c r="E14" s="247" t="str">
        <f>連名契約【税込用】必要積算経費一覧表_当該年度!E15</f>
        <v>○○○○○○○○</v>
      </c>
      <c r="F14" s="247" t="e">
        <f>IF(連名契約【税込用】必要積算経費一覧表_当該年度!#REF!&lt;&gt;0,連名契約【税込用】必要積算経費一覧表_当該年度!#REF!,"")</f>
        <v>#REF!</v>
      </c>
      <c r="G14" s="247" t="e">
        <f>IF(連名契約【税込用】必要積算経費一覧表_当該年度!#REF!&lt;&gt;0,連名契約【税込用】必要積算経費一覧表_当該年度!#REF!,"")</f>
        <v>#REF!</v>
      </c>
      <c r="H14" s="247" t="e">
        <f>IF(連名契約【税込用】必要積算経費一覧表_当該年度!#REF!&lt;&gt;0,連名契約【税込用】必要積算経費一覧表_当該年度!#REF!,"")</f>
        <v>#REF!</v>
      </c>
    </row>
    <row r="15" spans="1:23" ht="20.100000000000001" customHeight="1" x14ac:dyDescent="0.15">
      <c r="C15" s="211" t="s">
        <v>62</v>
      </c>
      <c r="D15" s="212"/>
      <c r="E15" s="247" t="str">
        <f>明細Ⅰ【物品費】!E15</f>
        <v>△△△△△△△△</v>
      </c>
      <c r="F15" s="247" t="str">
        <f>IF(連名契約【税込用】必要積算経費一覧表_当該年度!G16&lt;&gt;0,連名契約【税込用】必要積算経費一覧表_当該年度!G16,"")</f>
        <v/>
      </c>
      <c r="G15" s="247" t="str">
        <f>IF(連名契約【税込用】必要積算経費一覧表_当該年度!I16&lt;&gt;0,連名契約【税込用】必要積算経費一覧表_当該年度!I16,"")</f>
        <v/>
      </c>
      <c r="H15" s="247" t="str">
        <f>IF(連名契約【税込用】必要積算経費一覧表_当該年度!J16&lt;&gt;0,連名契約【税込用】必要積算経費一覧表_当該年度!J16,"")</f>
        <v/>
      </c>
    </row>
    <row r="16" spans="1:23" ht="20.100000000000001" customHeight="1" thickBot="1" x14ac:dyDescent="0.2">
      <c r="C16" s="213" t="s">
        <v>79</v>
      </c>
      <c r="D16" s="213"/>
      <c r="E16" s="248" t="str">
        <f>明細Ⅰ【物品費】!E16</f>
        <v>××××株式会社</v>
      </c>
      <c r="F16" s="249"/>
      <c r="G16" s="249"/>
      <c r="H16" s="249"/>
      <c r="K16" s="17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3:23" ht="20.100000000000001" customHeight="1" x14ac:dyDescent="0.15">
      <c r="C17" s="240" t="s">
        <v>53</v>
      </c>
      <c r="D17" s="241"/>
      <c r="E17" s="241"/>
      <c r="F17" s="241"/>
      <c r="G17" s="241"/>
      <c r="H17" s="238" t="s">
        <v>54</v>
      </c>
      <c r="I17" s="234" t="s">
        <v>60</v>
      </c>
      <c r="J17" s="235"/>
      <c r="K17" s="232" t="s">
        <v>55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 ht="20.100000000000001" customHeight="1" thickBot="1" x14ac:dyDescent="0.2">
      <c r="C18" s="11" t="s">
        <v>0</v>
      </c>
      <c r="D18" s="12" t="s">
        <v>1</v>
      </c>
      <c r="E18" s="89" t="s">
        <v>3</v>
      </c>
      <c r="F18" s="91" t="s">
        <v>68</v>
      </c>
      <c r="G18" s="90" t="s">
        <v>69</v>
      </c>
      <c r="H18" s="239"/>
      <c r="I18" s="37" t="s">
        <v>59</v>
      </c>
      <c r="J18" s="38" t="s">
        <v>58</v>
      </c>
      <c r="K18" s="233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 ht="20.100000000000001" customHeight="1" x14ac:dyDescent="0.15">
      <c r="C19" s="144" t="str">
        <f>連名契約【税込用】必要積算経費一覧表_当該年度!C26</f>
        <v>Ⅲ　旅費</v>
      </c>
      <c r="D19" s="242" t="s">
        <v>78</v>
      </c>
      <c r="E19" s="242"/>
      <c r="F19" s="242"/>
      <c r="G19" s="243"/>
      <c r="H19" s="27">
        <f>$H20</f>
        <v>0</v>
      </c>
      <c r="I19" s="32">
        <f>$I20</f>
        <v>0</v>
      </c>
      <c r="J19" s="25">
        <f>$J20</f>
        <v>0</v>
      </c>
      <c r="K19" s="31">
        <f>$H19+$I19</f>
        <v>0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 ht="20.100000000000001" customHeight="1" thickBot="1" x14ac:dyDescent="0.2">
      <c r="C20" s="13"/>
      <c r="D20" s="236" t="str">
        <f>連名契約【税込用】必要積算経費一覧表_当該年度!D27</f>
        <v>１　旅費</v>
      </c>
      <c r="E20" s="237"/>
      <c r="F20" s="237"/>
      <c r="G20" s="237"/>
      <c r="H20" s="29">
        <f>SUM($H21:$H50)</f>
        <v>0</v>
      </c>
      <c r="I20" s="33">
        <f>SUM($I21:$I50)</f>
        <v>0</v>
      </c>
      <c r="J20" s="53">
        <f>IFERROR(ROUNDDOWN($I20*VALUE(連名契約【税込用】必要積算経費一覧表_当該年度!$G$42),0),0)</f>
        <v>0</v>
      </c>
      <c r="K20" s="34">
        <f>$H20+$I20</f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 ht="20.100000000000001" customHeight="1" x14ac:dyDescent="0.15">
      <c r="C21" s="13"/>
      <c r="D21" s="56" t="s">
        <v>22</v>
      </c>
      <c r="E21" s="104"/>
      <c r="F21" s="92"/>
      <c r="G21" s="93"/>
      <c r="H21" s="57"/>
      <c r="I21" s="60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 ht="20.100000000000001" customHeight="1" x14ac:dyDescent="0.15">
      <c r="C22" s="13"/>
      <c r="D22" s="58" t="s">
        <v>23</v>
      </c>
      <c r="E22" s="94"/>
      <c r="F22" s="94"/>
      <c r="G22" s="95"/>
      <c r="H22" s="59"/>
      <c r="I22" s="6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 ht="20.100000000000001" customHeight="1" x14ac:dyDescent="0.15">
      <c r="C23" s="13"/>
      <c r="D23" s="58" t="s">
        <v>24</v>
      </c>
      <c r="E23" s="94"/>
      <c r="F23" s="94"/>
      <c r="G23" s="95"/>
      <c r="H23" s="59"/>
      <c r="I23" s="6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 ht="20.100000000000001" customHeight="1" x14ac:dyDescent="0.15">
      <c r="C24" s="13"/>
      <c r="D24" s="58" t="s">
        <v>25</v>
      </c>
      <c r="E24" s="94"/>
      <c r="F24" s="94"/>
      <c r="G24" s="95"/>
      <c r="H24" s="59"/>
      <c r="I24" s="6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 ht="20.100000000000001" customHeight="1" x14ac:dyDescent="0.15">
      <c r="C25" s="13"/>
      <c r="D25" s="58" t="s">
        <v>26</v>
      </c>
      <c r="E25" s="94"/>
      <c r="F25" s="94"/>
      <c r="G25" s="95"/>
      <c r="H25" s="59"/>
      <c r="I25" s="6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 ht="20.100000000000001" customHeight="1" x14ac:dyDescent="0.15">
      <c r="C26" s="13"/>
      <c r="D26" s="58" t="s">
        <v>27</v>
      </c>
      <c r="E26" s="94"/>
      <c r="F26" s="94"/>
      <c r="G26" s="95"/>
      <c r="H26" s="59"/>
      <c r="I26" s="6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 ht="20.100000000000001" customHeight="1" x14ac:dyDescent="0.15">
      <c r="C27" s="13"/>
      <c r="D27" s="58" t="s">
        <v>28</v>
      </c>
      <c r="E27" s="94"/>
      <c r="F27" s="94"/>
      <c r="G27" s="95"/>
      <c r="H27" s="59"/>
      <c r="I27" s="6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 ht="20.100000000000001" customHeight="1" x14ac:dyDescent="0.15">
      <c r="C28" s="13"/>
      <c r="D28" s="58" t="s">
        <v>29</v>
      </c>
      <c r="E28" s="94"/>
      <c r="F28" s="94"/>
      <c r="G28" s="95"/>
      <c r="H28" s="59"/>
      <c r="I28" s="6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 ht="20.100000000000001" customHeight="1" x14ac:dyDescent="0.15">
      <c r="C29" s="13"/>
      <c r="D29" s="58" t="s">
        <v>30</v>
      </c>
      <c r="E29" s="94"/>
      <c r="F29" s="94"/>
      <c r="G29" s="95"/>
      <c r="H29" s="59"/>
      <c r="I29" s="60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 ht="20.100000000000001" customHeight="1" x14ac:dyDescent="0.15">
      <c r="C30" s="13"/>
      <c r="D30" s="58" t="s">
        <v>31</v>
      </c>
      <c r="E30" s="94"/>
      <c r="F30" s="94"/>
      <c r="G30" s="95"/>
      <c r="H30" s="59"/>
      <c r="I30" s="60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 ht="20.100000000000001" customHeight="1" x14ac:dyDescent="0.15">
      <c r="C31" s="13"/>
      <c r="D31" s="58" t="s">
        <v>32</v>
      </c>
      <c r="E31" s="94"/>
      <c r="F31" s="94"/>
      <c r="G31" s="95"/>
      <c r="H31" s="59"/>
      <c r="I31" s="60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 ht="20.100000000000001" customHeight="1" x14ac:dyDescent="0.15">
      <c r="C32" s="13"/>
      <c r="D32" s="58" t="s">
        <v>33</v>
      </c>
      <c r="E32" s="94"/>
      <c r="F32" s="94"/>
      <c r="G32" s="95"/>
      <c r="H32" s="59"/>
      <c r="I32" s="6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 ht="20.100000000000001" customHeight="1" x14ac:dyDescent="0.15">
      <c r="C33" s="13"/>
      <c r="D33" s="58" t="s">
        <v>34</v>
      </c>
      <c r="E33" s="94"/>
      <c r="F33" s="94"/>
      <c r="G33" s="95"/>
      <c r="H33" s="59"/>
      <c r="I33" s="60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3:23" ht="20.100000000000001" customHeight="1" x14ac:dyDescent="0.15">
      <c r="C34" s="13"/>
      <c r="D34" s="58" t="s">
        <v>35</v>
      </c>
      <c r="E34" s="94"/>
      <c r="F34" s="94"/>
      <c r="G34" s="95"/>
      <c r="H34" s="59"/>
      <c r="I34" s="60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3:23" ht="20.100000000000001" customHeight="1" x14ac:dyDescent="0.15">
      <c r="C35" s="13"/>
      <c r="D35" s="58" t="s">
        <v>36</v>
      </c>
      <c r="E35" s="94"/>
      <c r="F35" s="94"/>
      <c r="G35" s="95"/>
      <c r="H35" s="59"/>
      <c r="I35" s="60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3:23" ht="20.100000000000001" customHeight="1" x14ac:dyDescent="0.15">
      <c r="C36" s="13"/>
      <c r="D36" s="58" t="s">
        <v>37</v>
      </c>
      <c r="E36" s="94"/>
      <c r="F36" s="94"/>
      <c r="G36" s="95"/>
      <c r="H36" s="59"/>
      <c r="I36" s="60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3:23" ht="20.100000000000001" customHeight="1" x14ac:dyDescent="0.15">
      <c r="C37" s="13"/>
      <c r="D37" s="58" t="s">
        <v>38</v>
      </c>
      <c r="E37" s="94"/>
      <c r="F37" s="94"/>
      <c r="G37" s="95"/>
      <c r="H37" s="59"/>
      <c r="I37" s="60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3:23" ht="20.100000000000001" customHeight="1" x14ac:dyDescent="0.15">
      <c r="C38" s="13"/>
      <c r="D38" s="58" t="s">
        <v>39</v>
      </c>
      <c r="E38" s="94"/>
      <c r="F38" s="94"/>
      <c r="G38" s="95"/>
      <c r="H38" s="59"/>
      <c r="I38" s="60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3:23" ht="20.100000000000001" customHeight="1" x14ac:dyDescent="0.15">
      <c r="C39" s="13"/>
      <c r="D39" s="58" t="s">
        <v>40</v>
      </c>
      <c r="E39" s="94"/>
      <c r="F39" s="105"/>
      <c r="G39" s="95"/>
      <c r="H39" s="59"/>
      <c r="I39" s="60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3:23" ht="20.100000000000001" customHeight="1" x14ac:dyDescent="0.15">
      <c r="C40" s="13"/>
      <c r="D40" s="68" t="s">
        <v>41</v>
      </c>
      <c r="E40" s="106"/>
      <c r="F40" s="107"/>
      <c r="G40" s="108"/>
      <c r="H40" s="62"/>
      <c r="I40" s="60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3:23" ht="20.100000000000001" customHeight="1" x14ac:dyDescent="0.15">
      <c r="C41" s="13"/>
      <c r="D41" s="68" t="s">
        <v>42</v>
      </c>
      <c r="E41" s="106"/>
      <c r="F41" s="107"/>
      <c r="G41" s="118"/>
      <c r="H41" s="62"/>
      <c r="I41" s="60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3:23" ht="20.100000000000001" customHeight="1" x14ac:dyDescent="0.15">
      <c r="C42" s="13"/>
      <c r="D42" s="68" t="s">
        <v>43</v>
      </c>
      <c r="E42" s="106"/>
      <c r="F42" s="107"/>
      <c r="G42" s="118"/>
      <c r="H42" s="62"/>
      <c r="I42" s="60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3:23" ht="20.100000000000001" customHeight="1" x14ac:dyDescent="0.15">
      <c r="C43" s="13"/>
      <c r="D43" s="68" t="s">
        <v>44</v>
      </c>
      <c r="E43" s="106"/>
      <c r="F43" s="107"/>
      <c r="G43" s="118"/>
      <c r="H43" s="62"/>
      <c r="I43" s="60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3:23" ht="20.100000000000001" customHeight="1" x14ac:dyDescent="0.15">
      <c r="C44" s="13"/>
      <c r="D44" s="68" t="s">
        <v>45</v>
      </c>
      <c r="E44" s="106"/>
      <c r="F44" s="107"/>
      <c r="G44" s="118"/>
      <c r="H44" s="62"/>
      <c r="I44" s="6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3:23" ht="20.100000000000001" customHeight="1" x14ac:dyDescent="0.15">
      <c r="C45" s="13"/>
      <c r="D45" s="68" t="s">
        <v>46</v>
      </c>
      <c r="E45" s="106"/>
      <c r="F45" s="107"/>
      <c r="G45" s="118"/>
      <c r="H45" s="62"/>
      <c r="I45" s="60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3:23" ht="20.100000000000001" customHeight="1" x14ac:dyDescent="0.15">
      <c r="C46" s="13"/>
      <c r="D46" s="68" t="s">
        <v>47</v>
      </c>
      <c r="E46" s="106"/>
      <c r="F46" s="107"/>
      <c r="G46" s="118"/>
      <c r="H46" s="62"/>
      <c r="I46" s="60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3:23" ht="20.100000000000001" customHeight="1" x14ac:dyDescent="0.15">
      <c r="C47" s="13"/>
      <c r="D47" s="68" t="s">
        <v>48</v>
      </c>
      <c r="E47" s="106"/>
      <c r="F47" s="107"/>
      <c r="G47" s="118"/>
      <c r="H47" s="62"/>
      <c r="I47" s="6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3:23" ht="20.100000000000001" customHeight="1" x14ac:dyDescent="0.15">
      <c r="C48" s="13"/>
      <c r="D48" s="68" t="s">
        <v>49</v>
      </c>
      <c r="E48" s="106"/>
      <c r="F48" s="107"/>
      <c r="G48" s="118"/>
      <c r="H48" s="62"/>
      <c r="I48" s="60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3:23" ht="20.100000000000001" customHeight="1" x14ac:dyDescent="0.15">
      <c r="C49" s="13"/>
      <c r="D49" s="68" t="s">
        <v>50</v>
      </c>
      <c r="E49" s="106"/>
      <c r="F49" s="107"/>
      <c r="G49" s="118"/>
      <c r="H49" s="62"/>
      <c r="I49" s="60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3:23" ht="20.100000000000001" customHeight="1" thickBot="1" x14ac:dyDescent="0.2">
      <c r="C50" s="15"/>
      <c r="D50" s="64" t="s">
        <v>51</v>
      </c>
      <c r="E50" s="119"/>
      <c r="F50" s="119"/>
      <c r="G50" s="120"/>
      <c r="H50" s="65"/>
      <c r="I50" s="6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 ht="20.100000000000001" customHeight="1" x14ac:dyDescent="0.15">
      <c r="D51" s="1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3:23" ht="20.100000000000001" customHeight="1" x14ac:dyDescent="0.15">
      <c r="D52" s="16"/>
    </row>
  </sheetData>
  <sheetProtection algorithmName="SHA-512" hashValue="HMogn71+hOrjR12T5fbOPTaNHbXfvPjaTPBTivCOLQBwKSvdPvtpvSns6/35G2t09DkHNQd+Gyg1qKrl5K43Iw==" saltValue="3LlxSNUonS6izlr4UKjhXA==" spinCount="100000" sheet="1" formatCells="0" formatRows="0" insertRows="0"/>
  <protectedRanges>
    <protectedRange sqref="D21:I50" name="範囲1_1"/>
  </protectedRanges>
  <mergeCells count="15">
    <mergeCell ref="C11:H11"/>
    <mergeCell ref="C16:D16"/>
    <mergeCell ref="C14:D14"/>
    <mergeCell ref="C13:D13"/>
    <mergeCell ref="E13:H13"/>
    <mergeCell ref="E14:H14"/>
    <mergeCell ref="C15:D15"/>
    <mergeCell ref="E15:H15"/>
    <mergeCell ref="E16:H16"/>
    <mergeCell ref="D20:G20"/>
    <mergeCell ref="K17:K18"/>
    <mergeCell ref="C17:G17"/>
    <mergeCell ref="I17:J17"/>
    <mergeCell ref="D19:G19"/>
    <mergeCell ref="H17:H18"/>
  </mergeCells>
  <phoneticPr fontId="5"/>
  <dataValidations disablePrompts="1" count="1">
    <dataValidation type="whole" operator="greaterThanOrEqual" allowBlank="1" showInputMessage="1" showErrorMessage="1" error="整数を入力してください。" sqref="H21:I50" xr:uid="{00000000-0002-0000-0300-000000000000}">
      <formula1>0</formula1>
    </dataValidation>
  </dataValidations>
  <pageMargins left="0.98425196850393704" right="0.39370078740157483" top="1.1811023622047245" bottom="0.39370078740157483" header="0.51181102362204722" footer="0.11811023622047245"/>
  <pageSetup paperSize="9" scale="58" fitToHeight="0" orientation="portrait" horizontalDpi="400" verticalDpi="400" r:id="rId1"/>
  <headerFooter alignWithMargins="0">
    <oddFooter>&amp;C&amp;P／&amp;N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00"/>
  <sheetViews>
    <sheetView topLeftCell="B1" zoomScale="90" zoomScaleNormal="90" zoomScaleSheetLayoutView="70" workbookViewId="0">
      <selection activeCell="E22" sqref="E22"/>
    </sheetView>
  </sheetViews>
  <sheetFormatPr defaultColWidth="10.625" defaultRowHeight="20.100000000000001" customHeight="1" x14ac:dyDescent="0.15"/>
  <cols>
    <col min="1" max="1" width="9" style="9" customWidth="1"/>
    <col min="2" max="2" width="4.5" style="9" customWidth="1"/>
    <col min="3" max="3" width="11.625" style="9" customWidth="1"/>
    <col min="4" max="4" width="7" style="9" customWidth="1"/>
    <col min="5" max="5" width="50.625" style="9" customWidth="1"/>
    <col min="6" max="6" width="8.625" style="9" customWidth="1"/>
    <col min="7" max="7" width="27.875" style="9" customWidth="1"/>
    <col min="8" max="8" width="10.625" style="9" customWidth="1"/>
    <col min="9" max="10" width="10.625" style="9"/>
    <col min="11" max="11" width="15.5" style="9" customWidth="1"/>
    <col min="12" max="12" width="5.625" style="9" customWidth="1"/>
    <col min="13" max="16384" width="10.625" style="9"/>
  </cols>
  <sheetData>
    <row r="1" spans="1:13" ht="20.100000000000001" customHeight="1" x14ac:dyDescent="0.15">
      <c r="A1" s="1"/>
      <c r="B1" s="1"/>
      <c r="C1" s="40" t="str">
        <f>連名契約【税込用】必要積算経費一覧表_当該年度!C1</f>
        <v>（高度）様式1-1-1b（2026-1）年度別実施計画書別紙１（税込用）</v>
      </c>
      <c r="M1" s="102"/>
    </row>
    <row r="2" spans="1:13" ht="20.100000000000001" customHeight="1" x14ac:dyDescent="0.15">
      <c r="A2" s="1"/>
      <c r="B2" s="1"/>
      <c r="C2" s="78" t="s">
        <v>2</v>
      </c>
    </row>
    <row r="3" spans="1:13" ht="12" x14ac:dyDescent="0.15">
      <c r="C3" s="78" t="s">
        <v>98</v>
      </c>
    </row>
    <row r="4" spans="1:13" ht="12" x14ac:dyDescent="0.15">
      <c r="C4" s="78" t="s">
        <v>93</v>
      </c>
    </row>
    <row r="5" spans="1:13" ht="12" x14ac:dyDescent="0.15">
      <c r="C5" s="78" t="s">
        <v>94</v>
      </c>
    </row>
    <row r="6" spans="1:13" ht="12" x14ac:dyDescent="0.15">
      <c r="C6" s="78" t="s">
        <v>95</v>
      </c>
    </row>
    <row r="7" spans="1:13" ht="12" x14ac:dyDescent="0.15">
      <c r="C7" s="177" t="s">
        <v>96</v>
      </c>
    </row>
    <row r="8" spans="1:13" ht="12" x14ac:dyDescent="0.15">
      <c r="C8" s="78" t="s">
        <v>97</v>
      </c>
    </row>
    <row r="9" spans="1:13" ht="12" customHeight="1" x14ac:dyDescent="0.15">
      <c r="C9" s="79"/>
    </row>
    <row r="10" spans="1:13" ht="20.100000000000001" customHeight="1" x14ac:dyDescent="0.15">
      <c r="C10" s="10"/>
    </row>
    <row r="11" spans="1:13" ht="20.100000000000001" customHeight="1" x14ac:dyDescent="0.15">
      <c r="C11" s="10"/>
    </row>
    <row r="12" spans="1:13" ht="20.100000000000001" customHeight="1" x14ac:dyDescent="0.15">
      <c r="C12" s="245" t="s">
        <v>90</v>
      </c>
      <c r="D12" s="246"/>
      <c r="E12" s="246"/>
      <c r="F12" s="246"/>
      <c r="G12" s="246"/>
      <c r="H12" s="246"/>
    </row>
    <row r="13" spans="1:13" ht="20.100000000000001" customHeight="1" x14ac:dyDescent="0.15">
      <c r="C13" s="73"/>
      <c r="D13" s="74"/>
      <c r="E13" s="74"/>
      <c r="F13" s="74"/>
      <c r="G13" s="74"/>
      <c r="H13" s="74"/>
    </row>
    <row r="14" spans="1:13" ht="19.5" customHeight="1" x14ac:dyDescent="0.15">
      <c r="C14" s="208" t="s">
        <v>4</v>
      </c>
      <c r="D14" s="208"/>
      <c r="E14" s="252" t="str">
        <f>連名契約【税込用】必要積算経費一覧表_当該年度!E14</f>
        <v>xxxxxyy</v>
      </c>
      <c r="F14" s="252"/>
      <c r="G14" s="252"/>
      <c r="H14" s="252"/>
    </row>
    <row r="15" spans="1:13" ht="19.5" customHeight="1" x14ac:dyDescent="0.15">
      <c r="C15" s="200" t="s">
        <v>80</v>
      </c>
      <c r="D15" s="200"/>
      <c r="E15" s="247" t="str">
        <f>連名契約【税込用】必要積算経費一覧表_当該年度!E15</f>
        <v>○○○○○○○○</v>
      </c>
      <c r="F15" s="247" t="e">
        <f>IF(連名契約【税込用】必要積算経費一覧表_当該年度!#REF!&lt;&gt;0,連名契約【税込用】必要積算経費一覧表_当該年度!#REF!,"")</f>
        <v>#REF!</v>
      </c>
      <c r="G15" s="247" t="e">
        <f>IF(連名契約【税込用】必要積算経費一覧表_当該年度!#REF!&lt;&gt;0,連名契約【税込用】必要積算経費一覧表_当該年度!#REF!,"")</f>
        <v>#REF!</v>
      </c>
      <c r="H15" s="247" t="e">
        <f>IF(連名契約【税込用】必要積算経費一覧表_当該年度!#REF!&lt;&gt;0,連名契約【税込用】必要積算経費一覧表_当該年度!#REF!,"")</f>
        <v>#REF!</v>
      </c>
    </row>
    <row r="16" spans="1:13" ht="19.5" customHeight="1" x14ac:dyDescent="0.15">
      <c r="C16" s="211" t="s">
        <v>62</v>
      </c>
      <c r="D16" s="212"/>
      <c r="E16" s="247" t="str">
        <f>明細Ⅰ【物品費】!E15</f>
        <v>△△△△△△△△</v>
      </c>
      <c r="F16" s="247" t="str">
        <f>IF(連名契約【税込用】必要積算経費一覧表_当該年度!G16&lt;&gt;0,連名契約【税込用】必要積算経費一覧表_当該年度!G16,"")</f>
        <v/>
      </c>
      <c r="G16" s="247" t="str">
        <f>IF(連名契約【税込用】必要積算経費一覧表_当該年度!I16&lt;&gt;0,連名契約【税込用】必要積算経費一覧表_当該年度!I16,"")</f>
        <v/>
      </c>
      <c r="H16" s="247" t="str">
        <f>IF(連名契約【税込用】必要積算経費一覧表_当該年度!J16&lt;&gt;0,連名契約【税込用】必要積算経費一覧表_当該年度!J16,"")</f>
        <v/>
      </c>
    </row>
    <row r="17" spans="3:23" ht="19.5" customHeight="1" thickBot="1" x14ac:dyDescent="0.2">
      <c r="C17" s="213" t="s">
        <v>79</v>
      </c>
      <c r="D17" s="213"/>
      <c r="E17" s="248" t="str">
        <f>明細Ⅰ【物品費】!E16</f>
        <v>××××株式会社</v>
      </c>
      <c r="F17" s="249"/>
      <c r="G17" s="249"/>
      <c r="H17" s="249"/>
      <c r="J17" s="54"/>
      <c r="K17" s="17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 ht="20.100000000000001" customHeight="1" x14ac:dyDescent="0.15">
      <c r="C18" s="240" t="s">
        <v>53</v>
      </c>
      <c r="D18" s="241"/>
      <c r="E18" s="241"/>
      <c r="F18" s="241"/>
      <c r="G18" s="241"/>
      <c r="H18" s="238" t="s">
        <v>54</v>
      </c>
      <c r="I18" s="234" t="s">
        <v>60</v>
      </c>
      <c r="J18" s="235"/>
      <c r="K18" s="232" t="s">
        <v>55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 ht="20.100000000000001" customHeight="1" thickBot="1" x14ac:dyDescent="0.2">
      <c r="C19" s="11" t="s">
        <v>0</v>
      </c>
      <c r="D19" s="12" t="s">
        <v>1</v>
      </c>
      <c r="E19" s="123" t="s">
        <v>3</v>
      </c>
      <c r="F19" s="125" t="s">
        <v>68</v>
      </c>
      <c r="G19" s="124" t="s">
        <v>69</v>
      </c>
      <c r="H19" s="239"/>
      <c r="I19" s="37" t="s">
        <v>59</v>
      </c>
      <c r="J19" s="38" t="s">
        <v>58</v>
      </c>
      <c r="K19" s="233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 ht="19.5" customHeight="1" x14ac:dyDescent="0.15">
      <c r="C20" s="144" t="str">
        <f>連名契約【税込用】必要積算経費一覧表_当該年度!C28</f>
        <v>Ⅳ　その他</v>
      </c>
      <c r="D20" s="242" t="s">
        <v>75</v>
      </c>
      <c r="E20" s="242"/>
      <c r="F20" s="242"/>
      <c r="G20" s="243"/>
      <c r="H20" s="28">
        <f>$H21+$H42+$H48+$H59+$H70+$H76</f>
        <v>0</v>
      </c>
      <c r="I20" s="28">
        <f>$I21+$I42+$I48+$I59+$I70+$I76</f>
        <v>0</v>
      </c>
      <c r="J20" s="25">
        <f>$J21+$J42+$J48+$J59+$J70+$J76</f>
        <v>0</v>
      </c>
      <c r="K20" s="31">
        <f>$H20+$I20</f>
        <v>0</v>
      </c>
      <c r="M20" s="151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 ht="20.100000000000001" customHeight="1" thickBot="1" x14ac:dyDescent="0.2">
      <c r="C21" s="13"/>
      <c r="D21" s="236" t="str">
        <f>連名契約【税込用】必要積算経費一覧表_当該年度!D29</f>
        <v>１　外注費</v>
      </c>
      <c r="E21" s="237"/>
      <c r="F21" s="237"/>
      <c r="G21" s="237"/>
      <c r="H21" s="29">
        <f>SUM($H22:$H41)</f>
        <v>0</v>
      </c>
      <c r="I21" s="29">
        <f>SUM($I22:$I41)</f>
        <v>0</v>
      </c>
      <c r="J21" s="53">
        <f>IFERROR(ROUNDDOWN($I21*VALUE(連名契約【税込用】必要積算経費一覧表_当該年度!$G$42),0),0)</f>
        <v>0</v>
      </c>
      <c r="K21" s="34">
        <f>$H21+$I21</f>
        <v>0</v>
      </c>
      <c r="M21" s="151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 ht="20.100000000000001" customHeight="1" x14ac:dyDescent="0.15">
      <c r="C22" s="13"/>
      <c r="D22" s="56" t="s">
        <v>22</v>
      </c>
      <c r="E22" s="104"/>
      <c r="F22" s="92"/>
      <c r="G22" s="93"/>
      <c r="H22" s="69"/>
      <c r="I22" s="60"/>
      <c r="M22" s="151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 ht="20.100000000000001" customHeight="1" x14ac:dyDescent="0.15">
      <c r="C23" s="13"/>
      <c r="D23" s="58" t="s">
        <v>23</v>
      </c>
      <c r="E23" s="94"/>
      <c r="F23" s="94"/>
      <c r="G23" s="95"/>
      <c r="H23" s="59"/>
      <c r="I23" s="60"/>
      <c r="M23" s="151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 ht="20.100000000000001" customHeight="1" x14ac:dyDescent="0.15">
      <c r="C24" s="13"/>
      <c r="D24" s="58" t="s">
        <v>24</v>
      </c>
      <c r="E24" s="94"/>
      <c r="F24" s="94"/>
      <c r="G24" s="95"/>
      <c r="H24" s="59"/>
      <c r="I24" s="60"/>
      <c r="M24" s="151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 ht="20.100000000000001" customHeight="1" x14ac:dyDescent="0.15">
      <c r="C25" s="13"/>
      <c r="D25" s="58" t="s">
        <v>25</v>
      </c>
      <c r="E25" s="94"/>
      <c r="F25" s="94"/>
      <c r="G25" s="95"/>
      <c r="H25" s="59"/>
      <c r="I25" s="60"/>
      <c r="M25" s="151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 ht="20.100000000000001" customHeight="1" x14ac:dyDescent="0.15">
      <c r="C26" s="13"/>
      <c r="D26" s="58" t="s">
        <v>26</v>
      </c>
      <c r="E26" s="94"/>
      <c r="F26" s="94"/>
      <c r="G26" s="95"/>
      <c r="H26" s="59"/>
      <c r="I26" s="60"/>
      <c r="M26" s="151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 ht="20.100000000000001" customHeight="1" x14ac:dyDescent="0.15">
      <c r="C27" s="13"/>
      <c r="D27" s="58" t="s">
        <v>27</v>
      </c>
      <c r="E27" s="94"/>
      <c r="F27" s="94"/>
      <c r="G27" s="95"/>
      <c r="H27" s="59"/>
      <c r="I27" s="60"/>
      <c r="M27" s="151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 ht="20.100000000000001" customHeight="1" x14ac:dyDescent="0.15">
      <c r="C28" s="13"/>
      <c r="D28" s="58" t="s">
        <v>28</v>
      </c>
      <c r="E28" s="94"/>
      <c r="F28" s="94"/>
      <c r="G28" s="95"/>
      <c r="H28" s="59"/>
      <c r="I28" s="60"/>
      <c r="M28" s="151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 ht="20.100000000000001" customHeight="1" thickBot="1" x14ac:dyDescent="0.2">
      <c r="C29" s="13"/>
      <c r="D29" s="58" t="s">
        <v>29</v>
      </c>
      <c r="E29" s="94"/>
      <c r="F29" s="94"/>
      <c r="G29" s="95"/>
      <c r="H29" s="59"/>
      <c r="I29" s="60"/>
      <c r="M29" s="151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 ht="20.100000000000001" hidden="1" customHeight="1" x14ac:dyDescent="0.15">
      <c r="C30" s="13"/>
      <c r="D30" s="58" t="s">
        <v>30</v>
      </c>
      <c r="E30" s="94"/>
      <c r="F30" s="94"/>
      <c r="G30" s="95"/>
      <c r="H30" s="59"/>
      <c r="I30" s="60"/>
      <c r="M30" s="151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 ht="20.100000000000001" hidden="1" customHeight="1" x14ac:dyDescent="0.15">
      <c r="C31" s="13"/>
      <c r="D31" s="58" t="s">
        <v>31</v>
      </c>
      <c r="E31" s="94"/>
      <c r="F31" s="94"/>
      <c r="G31" s="95"/>
      <c r="H31" s="59"/>
      <c r="I31" s="60"/>
      <c r="M31" s="151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 ht="20.100000000000001" hidden="1" customHeight="1" x14ac:dyDescent="0.15">
      <c r="C32" s="13"/>
      <c r="D32" s="58" t="s">
        <v>32</v>
      </c>
      <c r="E32" s="94"/>
      <c r="F32" s="94"/>
      <c r="G32" s="95"/>
      <c r="H32" s="59"/>
      <c r="I32" s="60"/>
      <c r="M32" s="151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 ht="20.100000000000001" hidden="1" customHeight="1" x14ac:dyDescent="0.15">
      <c r="C33" s="13"/>
      <c r="D33" s="58" t="s">
        <v>33</v>
      </c>
      <c r="E33" s="94"/>
      <c r="F33" s="94"/>
      <c r="G33" s="95"/>
      <c r="H33" s="59"/>
      <c r="I33" s="60"/>
      <c r="M33" s="151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3:23" ht="20.100000000000001" hidden="1" customHeight="1" x14ac:dyDescent="0.15">
      <c r="C34" s="13"/>
      <c r="D34" s="58" t="s">
        <v>34</v>
      </c>
      <c r="E34" s="94"/>
      <c r="F34" s="94"/>
      <c r="G34" s="95"/>
      <c r="H34" s="59"/>
      <c r="I34" s="60"/>
      <c r="M34" s="151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3:23" ht="20.100000000000001" hidden="1" customHeight="1" x14ac:dyDescent="0.15">
      <c r="C35" s="13"/>
      <c r="D35" s="58" t="s">
        <v>35</v>
      </c>
      <c r="E35" s="94"/>
      <c r="F35" s="94"/>
      <c r="G35" s="95"/>
      <c r="H35" s="59"/>
      <c r="I35" s="60"/>
      <c r="M35" s="151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3:23" ht="20.100000000000001" hidden="1" customHeight="1" x14ac:dyDescent="0.15">
      <c r="C36" s="13"/>
      <c r="D36" s="58" t="s">
        <v>36</v>
      </c>
      <c r="E36" s="94"/>
      <c r="F36" s="94"/>
      <c r="G36" s="95"/>
      <c r="H36" s="59"/>
      <c r="I36" s="60"/>
      <c r="M36" s="151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3:23" ht="20.100000000000001" hidden="1" customHeight="1" x14ac:dyDescent="0.15">
      <c r="C37" s="13"/>
      <c r="D37" s="58" t="s">
        <v>37</v>
      </c>
      <c r="E37" s="94"/>
      <c r="F37" s="94"/>
      <c r="G37" s="95"/>
      <c r="H37" s="59"/>
      <c r="I37" s="60"/>
      <c r="M37" s="151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3:23" ht="20.100000000000001" hidden="1" customHeight="1" x14ac:dyDescent="0.15">
      <c r="C38" s="13"/>
      <c r="D38" s="58" t="s">
        <v>38</v>
      </c>
      <c r="E38" s="94"/>
      <c r="F38" s="94"/>
      <c r="G38" s="95"/>
      <c r="H38" s="59"/>
      <c r="I38" s="60"/>
      <c r="M38" s="151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3:23" ht="20.100000000000001" hidden="1" customHeight="1" x14ac:dyDescent="0.15">
      <c r="C39" s="13"/>
      <c r="D39" s="58" t="s">
        <v>39</v>
      </c>
      <c r="E39" s="94"/>
      <c r="F39" s="94"/>
      <c r="G39" s="95"/>
      <c r="H39" s="59"/>
      <c r="I39" s="60"/>
      <c r="M39" s="151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3:23" ht="20.100000000000001" hidden="1" customHeight="1" x14ac:dyDescent="0.15">
      <c r="C40" s="13"/>
      <c r="D40" s="58" t="s">
        <v>40</v>
      </c>
      <c r="E40" s="94"/>
      <c r="F40" s="105"/>
      <c r="G40" s="95"/>
      <c r="H40" s="59"/>
      <c r="I40" s="60"/>
      <c r="M40" s="151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3:23" ht="20.100000000000001" hidden="1" customHeight="1" thickBot="1" x14ac:dyDescent="0.2">
      <c r="C41" s="13"/>
      <c r="D41" s="68" t="s">
        <v>41</v>
      </c>
      <c r="E41" s="106"/>
      <c r="F41" s="107"/>
      <c r="G41" s="108"/>
      <c r="H41" s="62"/>
      <c r="I41" s="70"/>
      <c r="M41" s="151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3:23" ht="20.100000000000001" customHeight="1" thickBot="1" x14ac:dyDescent="0.2">
      <c r="C42" s="13"/>
      <c r="D42" s="236" t="str">
        <f>連名契約【税込用】必要積算経費一覧表_当該年度!D30</f>
        <v>２　印刷製本費</v>
      </c>
      <c r="E42" s="237"/>
      <c r="F42" s="237"/>
      <c r="G42" s="237"/>
      <c r="H42" s="29">
        <f>SUM($H43:$H47)</f>
        <v>0</v>
      </c>
      <c r="I42" s="29">
        <f>SUM($I43:$I47)</f>
        <v>0</v>
      </c>
      <c r="J42" s="30">
        <f>IFERROR(ROUNDDOWN($I42*VALUE(連名契約【税込用】必要積算経費一覧表_当該年度!$G$42),0),0)</f>
        <v>0</v>
      </c>
      <c r="K42" s="35">
        <f>$H42+$I42</f>
        <v>0</v>
      </c>
      <c r="M42" s="151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3:23" ht="20.100000000000001" customHeight="1" x14ac:dyDescent="0.15">
      <c r="C43" s="13"/>
      <c r="D43" s="56" t="s">
        <v>22</v>
      </c>
      <c r="E43" s="109"/>
      <c r="F43" s="110"/>
      <c r="G43" s="93"/>
      <c r="H43" s="57"/>
      <c r="I43" s="60"/>
      <c r="M43" s="151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3:23" ht="20.100000000000001" customHeight="1" x14ac:dyDescent="0.15">
      <c r="C44" s="13"/>
      <c r="D44" s="58" t="s">
        <v>23</v>
      </c>
      <c r="E44" s="94"/>
      <c r="F44" s="105"/>
      <c r="G44" s="95"/>
      <c r="H44" s="59"/>
      <c r="I44" s="60"/>
      <c r="M44" s="151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3:23" ht="20.100000000000001" customHeight="1" x14ac:dyDescent="0.15">
      <c r="C45" s="13"/>
      <c r="D45" s="58" t="s">
        <v>24</v>
      </c>
      <c r="E45" s="94"/>
      <c r="F45" s="105"/>
      <c r="G45" s="95"/>
      <c r="H45" s="59"/>
      <c r="I45" s="60"/>
      <c r="M45" s="151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3:23" ht="20.100000000000001" customHeight="1" x14ac:dyDescent="0.15">
      <c r="C46" s="13"/>
      <c r="D46" s="58" t="s">
        <v>25</v>
      </c>
      <c r="E46" s="94"/>
      <c r="F46" s="105"/>
      <c r="G46" s="95"/>
      <c r="H46" s="59"/>
      <c r="I46" s="60"/>
      <c r="M46" s="151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3:23" ht="20.100000000000001" customHeight="1" thickBot="1" x14ac:dyDescent="0.2">
      <c r="C47" s="13"/>
      <c r="D47" s="68" t="s">
        <v>26</v>
      </c>
      <c r="E47" s="106"/>
      <c r="F47" s="107"/>
      <c r="G47" s="108"/>
      <c r="H47" s="62"/>
      <c r="I47" s="70"/>
      <c r="M47" s="151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3:23" ht="20.100000000000001" customHeight="1" thickBot="1" x14ac:dyDescent="0.2">
      <c r="C48" s="13"/>
      <c r="D48" s="258" t="str">
        <f>連名契約【税込用】必要積算経費一覧表_当該年度!D31</f>
        <v>３　会議費</v>
      </c>
      <c r="E48" s="259"/>
      <c r="F48" s="259"/>
      <c r="G48" s="259"/>
      <c r="H48" s="29">
        <f>SUM($H49:$H58)</f>
        <v>0</v>
      </c>
      <c r="I48" s="29">
        <f>SUM($I49:$I58)</f>
        <v>0</v>
      </c>
      <c r="J48" s="30">
        <f>IFERROR(ROUNDDOWN($I48*VALUE(連名契約【税込用】必要積算経費一覧表_当該年度!$G$42),0),0)</f>
        <v>0</v>
      </c>
      <c r="K48" s="35">
        <f>$H48+$I48</f>
        <v>0</v>
      </c>
      <c r="M48" s="151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3:23" ht="20.100000000000001" customHeight="1" x14ac:dyDescent="0.15">
      <c r="C49" s="13"/>
      <c r="D49" s="56" t="s">
        <v>22</v>
      </c>
      <c r="E49" s="109"/>
      <c r="F49" s="110"/>
      <c r="G49" s="93"/>
      <c r="H49" s="57"/>
      <c r="I49" s="60"/>
      <c r="M49" s="151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3:23" ht="20.100000000000001" customHeight="1" x14ac:dyDescent="0.15">
      <c r="C50" s="13"/>
      <c r="D50" s="58" t="s">
        <v>23</v>
      </c>
      <c r="E50" s="94"/>
      <c r="F50" s="105"/>
      <c r="G50" s="95"/>
      <c r="H50" s="59"/>
      <c r="I50" s="60"/>
      <c r="M50" s="151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 ht="20.100000000000001" customHeight="1" x14ac:dyDescent="0.15">
      <c r="C51" s="13"/>
      <c r="D51" s="58" t="s">
        <v>24</v>
      </c>
      <c r="E51" s="94"/>
      <c r="F51" s="105"/>
      <c r="G51" s="95"/>
      <c r="H51" s="59"/>
      <c r="I51" s="60"/>
      <c r="M51" s="151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3:23" ht="20.100000000000001" customHeight="1" x14ac:dyDescent="0.15">
      <c r="C52" s="13"/>
      <c r="D52" s="58" t="s">
        <v>25</v>
      </c>
      <c r="E52" s="94"/>
      <c r="F52" s="105"/>
      <c r="G52" s="95"/>
      <c r="H52" s="59"/>
      <c r="I52" s="60"/>
      <c r="M52" s="151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3:23" ht="20.100000000000001" customHeight="1" thickBot="1" x14ac:dyDescent="0.2">
      <c r="C53" s="13"/>
      <c r="D53" s="58" t="s">
        <v>26</v>
      </c>
      <c r="E53" s="94"/>
      <c r="F53" s="105"/>
      <c r="G53" s="95"/>
      <c r="H53" s="59"/>
      <c r="I53" s="60"/>
      <c r="M53" s="151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3:23" ht="20.100000000000001" hidden="1" customHeight="1" x14ac:dyDescent="0.15">
      <c r="C54" s="13"/>
      <c r="D54" s="58" t="s">
        <v>27</v>
      </c>
      <c r="E54" s="94"/>
      <c r="F54" s="105"/>
      <c r="G54" s="95"/>
      <c r="H54" s="59"/>
      <c r="I54" s="60"/>
      <c r="M54" s="151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3:23" ht="20.100000000000001" hidden="1" customHeight="1" x14ac:dyDescent="0.15">
      <c r="C55" s="13"/>
      <c r="D55" s="58" t="s">
        <v>28</v>
      </c>
      <c r="E55" s="94"/>
      <c r="F55" s="105"/>
      <c r="G55" s="95"/>
      <c r="H55" s="59"/>
      <c r="I55" s="60"/>
      <c r="M55" s="151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3:23" ht="20.100000000000001" hidden="1" customHeight="1" x14ac:dyDescent="0.15">
      <c r="C56" s="13"/>
      <c r="D56" s="58" t="s">
        <v>29</v>
      </c>
      <c r="E56" s="94"/>
      <c r="F56" s="105"/>
      <c r="G56" s="95"/>
      <c r="H56" s="59"/>
      <c r="I56" s="60"/>
      <c r="M56" s="151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3:23" ht="20.100000000000001" hidden="1" customHeight="1" x14ac:dyDescent="0.15">
      <c r="C57" s="13"/>
      <c r="D57" s="58" t="s">
        <v>30</v>
      </c>
      <c r="E57" s="94"/>
      <c r="F57" s="105"/>
      <c r="G57" s="95"/>
      <c r="H57" s="59"/>
      <c r="I57" s="60"/>
      <c r="M57" s="151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3:23" ht="20.100000000000001" hidden="1" customHeight="1" thickBot="1" x14ac:dyDescent="0.2">
      <c r="C58" s="75"/>
      <c r="D58" s="61" t="s">
        <v>31</v>
      </c>
      <c r="E58" s="111"/>
      <c r="F58" s="111"/>
      <c r="G58" s="112"/>
      <c r="H58" s="71"/>
      <c r="I58" s="72"/>
      <c r="M58" s="151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3:23" ht="20.100000000000001" customHeight="1" thickBot="1" x14ac:dyDescent="0.2">
      <c r="C59" s="13"/>
      <c r="D59" s="236" t="str">
        <f>連名契約【税込用】必要積算経費一覧表_当該年度!D32</f>
        <v>４　通信運搬費</v>
      </c>
      <c r="E59" s="237"/>
      <c r="F59" s="237"/>
      <c r="G59" s="237"/>
      <c r="H59" s="29">
        <f>SUM($H60:$H69)</f>
        <v>0</v>
      </c>
      <c r="I59" s="29">
        <f>SUM($I60:$I69)</f>
        <v>0</v>
      </c>
      <c r="J59" s="30">
        <f>IFERROR(ROUNDDOWN($I59*VALUE(連名契約【税込用】必要積算経費一覧表_当該年度!$G$42),0),0)</f>
        <v>0</v>
      </c>
      <c r="K59" s="35">
        <f>$H59+$I59</f>
        <v>0</v>
      </c>
      <c r="M59" s="151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3:23" ht="20.100000000000001" customHeight="1" x14ac:dyDescent="0.15">
      <c r="C60" s="13"/>
      <c r="D60" s="67" t="s">
        <v>22</v>
      </c>
      <c r="E60" s="104"/>
      <c r="F60" s="104"/>
      <c r="G60" s="113"/>
      <c r="H60" s="57"/>
      <c r="I60" s="60"/>
      <c r="M60" s="151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3:23" ht="20.100000000000001" customHeight="1" x14ac:dyDescent="0.15">
      <c r="C61" s="13"/>
      <c r="D61" s="58" t="s">
        <v>23</v>
      </c>
      <c r="E61" s="94"/>
      <c r="F61" s="105"/>
      <c r="G61" s="96"/>
      <c r="H61" s="59"/>
      <c r="I61" s="60"/>
      <c r="M61" s="151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3:23" ht="20.100000000000001" customHeight="1" x14ac:dyDescent="0.15">
      <c r="C62" s="13"/>
      <c r="D62" s="58" t="s">
        <v>24</v>
      </c>
      <c r="E62" s="105"/>
      <c r="F62" s="105"/>
      <c r="G62" s="96"/>
      <c r="H62" s="59"/>
      <c r="I62" s="60"/>
      <c r="M62" s="151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3:23" ht="20.100000000000001" customHeight="1" x14ac:dyDescent="0.15">
      <c r="C63" s="13"/>
      <c r="D63" s="58" t="s">
        <v>25</v>
      </c>
      <c r="E63" s="105"/>
      <c r="F63" s="105"/>
      <c r="G63" s="96"/>
      <c r="H63" s="59"/>
      <c r="I63" s="60"/>
      <c r="M63" s="151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3:23" ht="20.100000000000001" customHeight="1" thickBot="1" x14ac:dyDescent="0.2">
      <c r="C64" s="13"/>
      <c r="D64" s="58" t="s">
        <v>26</v>
      </c>
      <c r="E64" s="105"/>
      <c r="F64" s="105"/>
      <c r="G64" s="96"/>
      <c r="H64" s="59"/>
      <c r="I64" s="60"/>
      <c r="M64" s="151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3:23" ht="20.100000000000001" hidden="1" customHeight="1" x14ac:dyDescent="0.15">
      <c r="C65" s="13"/>
      <c r="D65" s="58" t="s">
        <v>27</v>
      </c>
      <c r="E65" s="105"/>
      <c r="F65" s="105"/>
      <c r="G65" s="96"/>
      <c r="H65" s="59"/>
      <c r="I65" s="60"/>
      <c r="M65" s="151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3:23" ht="20.100000000000001" hidden="1" customHeight="1" x14ac:dyDescent="0.15">
      <c r="C66" s="13"/>
      <c r="D66" s="58" t="s">
        <v>28</v>
      </c>
      <c r="E66" s="105"/>
      <c r="F66" s="105"/>
      <c r="G66" s="96"/>
      <c r="H66" s="59"/>
      <c r="I66" s="60"/>
      <c r="M66" s="151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3:23" ht="20.100000000000001" hidden="1" customHeight="1" x14ac:dyDescent="0.15">
      <c r="C67" s="13"/>
      <c r="D67" s="58" t="s">
        <v>29</v>
      </c>
      <c r="E67" s="105"/>
      <c r="F67" s="105"/>
      <c r="G67" s="96"/>
      <c r="H67" s="59"/>
      <c r="I67" s="60"/>
      <c r="M67" s="151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3:23" ht="20.100000000000001" hidden="1" customHeight="1" x14ac:dyDescent="0.15">
      <c r="C68" s="13"/>
      <c r="D68" s="58" t="s">
        <v>30</v>
      </c>
      <c r="E68" s="105"/>
      <c r="F68" s="105"/>
      <c r="G68" s="114"/>
      <c r="H68" s="59"/>
      <c r="I68" s="60"/>
      <c r="M68" s="151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3:23" ht="20.100000000000001" hidden="1" customHeight="1" thickBot="1" x14ac:dyDescent="0.2">
      <c r="C69" s="14"/>
      <c r="D69" s="61" t="s">
        <v>31</v>
      </c>
      <c r="E69" s="111"/>
      <c r="F69" s="111"/>
      <c r="G69" s="115"/>
      <c r="H69" s="62"/>
      <c r="I69" s="70"/>
      <c r="M69" s="151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3:23" ht="20.100000000000001" customHeight="1" thickBot="1" x14ac:dyDescent="0.2">
      <c r="C70" s="13"/>
      <c r="D70" s="236" t="str">
        <f>連名契約【税込用】必要積算経費一覧表_当該年度!D33</f>
        <v>５　光熱水料</v>
      </c>
      <c r="E70" s="237"/>
      <c r="F70" s="237"/>
      <c r="G70" s="237"/>
      <c r="H70" s="29">
        <f>SUM($H71:$H75)</f>
        <v>0</v>
      </c>
      <c r="I70" s="29">
        <f>SUM($I71:$I75)</f>
        <v>0</v>
      </c>
      <c r="J70" s="30">
        <f>IFERROR(ROUNDDOWN($I70*VALUE(連名契約【税込用】必要積算経費一覧表_当該年度!$G$42),0),0)</f>
        <v>0</v>
      </c>
      <c r="K70" s="35">
        <f>$H70+$I70</f>
        <v>0</v>
      </c>
      <c r="M70" s="151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3:23" ht="20.100000000000001" customHeight="1" x14ac:dyDescent="0.15">
      <c r="C71" s="13"/>
      <c r="D71" s="56" t="s">
        <v>22</v>
      </c>
      <c r="E71" s="104"/>
      <c r="F71" s="104"/>
      <c r="G71" s="116"/>
      <c r="H71" s="57"/>
      <c r="I71" s="60"/>
      <c r="M71" s="151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3:23" ht="20.100000000000001" customHeight="1" x14ac:dyDescent="0.15">
      <c r="C72" s="13"/>
      <c r="D72" s="58" t="s">
        <v>23</v>
      </c>
      <c r="E72" s="105"/>
      <c r="F72" s="105"/>
      <c r="G72" s="114"/>
      <c r="H72" s="59"/>
      <c r="I72" s="60"/>
      <c r="M72" s="151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3:23" ht="20.100000000000001" customHeight="1" x14ac:dyDescent="0.15">
      <c r="C73" s="13"/>
      <c r="D73" s="58" t="s">
        <v>24</v>
      </c>
      <c r="E73" s="105"/>
      <c r="F73" s="105"/>
      <c r="G73" s="114"/>
      <c r="H73" s="59"/>
      <c r="I73" s="60"/>
      <c r="M73" s="151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3:23" ht="20.100000000000001" customHeight="1" x14ac:dyDescent="0.15">
      <c r="C74" s="13"/>
      <c r="D74" s="58" t="s">
        <v>25</v>
      </c>
      <c r="E74" s="105"/>
      <c r="F74" s="105"/>
      <c r="G74" s="114"/>
      <c r="H74" s="59"/>
      <c r="I74" s="60"/>
      <c r="M74" s="151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3:23" ht="20.100000000000001" customHeight="1" thickBot="1" x14ac:dyDescent="0.2">
      <c r="C75" s="13"/>
      <c r="D75" s="61" t="s">
        <v>26</v>
      </c>
      <c r="E75" s="111"/>
      <c r="F75" s="111"/>
      <c r="G75" s="115"/>
      <c r="H75" s="71"/>
      <c r="I75" s="72"/>
      <c r="M75" s="151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3:23" ht="20.100000000000001" customHeight="1" thickBot="1" x14ac:dyDescent="0.2">
      <c r="C76" s="13"/>
      <c r="D76" s="236" t="str">
        <f>連名契約【税込用】必要積算経費一覧表_当該年度!D34</f>
        <v>６　その他（諸経費）</v>
      </c>
      <c r="E76" s="237"/>
      <c r="F76" s="237"/>
      <c r="G76" s="260"/>
      <c r="H76" s="29">
        <f>SUM($H77:$H96)</f>
        <v>0</v>
      </c>
      <c r="I76" s="29">
        <f>SUM($I77:$I96)</f>
        <v>0</v>
      </c>
      <c r="J76" s="30">
        <f>IFERROR(ROUNDDOWN($I76*VALUE(連名契約【税込用】必要積算経費一覧表_当該年度!$G$42),0),0)</f>
        <v>0</v>
      </c>
      <c r="K76" s="35">
        <f>$H76+$I76</f>
        <v>0</v>
      </c>
      <c r="M76" s="151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3:23" ht="20.100000000000001" customHeight="1" x14ac:dyDescent="0.15">
      <c r="C77" s="13"/>
      <c r="D77" s="56" t="s">
        <v>22</v>
      </c>
      <c r="E77" s="110"/>
      <c r="F77" s="109"/>
      <c r="G77" s="99"/>
      <c r="H77" s="57"/>
      <c r="I77" s="60"/>
      <c r="M77" s="151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3:23" ht="20.100000000000001" customHeight="1" x14ac:dyDescent="0.15">
      <c r="C78" s="13"/>
      <c r="D78" s="56" t="s">
        <v>23</v>
      </c>
      <c r="E78" s="110"/>
      <c r="F78" s="110"/>
      <c r="G78" s="116"/>
      <c r="H78" s="57"/>
      <c r="I78" s="60"/>
      <c r="M78" s="151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3:23" ht="20.100000000000001" customHeight="1" x14ac:dyDescent="0.15">
      <c r="C79" s="13"/>
      <c r="D79" s="56" t="s">
        <v>24</v>
      </c>
      <c r="E79" s="110"/>
      <c r="F79" s="110"/>
      <c r="G79" s="116"/>
      <c r="H79" s="57"/>
      <c r="I79" s="60"/>
      <c r="M79" s="151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3:23" ht="20.100000000000001" customHeight="1" x14ac:dyDescent="0.15">
      <c r="C80" s="13"/>
      <c r="D80" s="56" t="s">
        <v>25</v>
      </c>
      <c r="E80" s="110"/>
      <c r="F80" s="110"/>
      <c r="G80" s="116"/>
      <c r="H80" s="57"/>
      <c r="I80" s="60"/>
      <c r="M80" s="151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3:23" ht="20.100000000000001" customHeight="1" x14ac:dyDescent="0.15">
      <c r="C81" s="13"/>
      <c r="D81" s="56" t="s">
        <v>26</v>
      </c>
      <c r="E81" s="110"/>
      <c r="F81" s="110"/>
      <c r="G81" s="116"/>
      <c r="H81" s="57"/>
      <c r="I81" s="60"/>
      <c r="M81" s="151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3:23" ht="20.100000000000001" customHeight="1" x14ac:dyDescent="0.15">
      <c r="C82" s="13"/>
      <c r="D82" s="56" t="s">
        <v>27</v>
      </c>
      <c r="E82" s="110"/>
      <c r="F82" s="110"/>
      <c r="G82" s="116"/>
      <c r="H82" s="57"/>
      <c r="I82" s="60"/>
      <c r="M82" s="151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3:23" ht="20.100000000000001" customHeight="1" x14ac:dyDescent="0.15">
      <c r="C83" s="13"/>
      <c r="D83" s="56" t="s">
        <v>28</v>
      </c>
      <c r="E83" s="110"/>
      <c r="F83" s="110"/>
      <c r="G83" s="116"/>
      <c r="H83" s="57"/>
      <c r="I83" s="60"/>
      <c r="M83" s="151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3:23" ht="20.100000000000001" customHeight="1" x14ac:dyDescent="0.15">
      <c r="C84" s="13"/>
      <c r="D84" s="56" t="s">
        <v>29</v>
      </c>
      <c r="E84" s="110"/>
      <c r="F84" s="110"/>
      <c r="G84" s="116"/>
      <c r="H84" s="57"/>
      <c r="I84" s="60"/>
      <c r="M84" s="151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3:23" ht="20.100000000000001" customHeight="1" x14ac:dyDescent="0.15">
      <c r="C85" s="13"/>
      <c r="D85" s="56" t="s">
        <v>30</v>
      </c>
      <c r="E85" s="110"/>
      <c r="F85" s="110"/>
      <c r="G85" s="116"/>
      <c r="H85" s="57"/>
      <c r="I85" s="60"/>
      <c r="M85" s="151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3:23" ht="20.100000000000001" customHeight="1" thickBot="1" x14ac:dyDescent="0.2">
      <c r="C86" s="13"/>
      <c r="D86" s="56" t="s">
        <v>31</v>
      </c>
      <c r="E86" s="110"/>
      <c r="F86" s="110"/>
      <c r="G86" s="116"/>
      <c r="H86" s="57"/>
      <c r="I86" s="60"/>
      <c r="M86" s="151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3:23" ht="20.100000000000001" hidden="1" customHeight="1" x14ac:dyDescent="0.15">
      <c r="C87" s="13"/>
      <c r="D87" s="56" t="s">
        <v>32</v>
      </c>
      <c r="E87" s="110"/>
      <c r="F87" s="110"/>
      <c r="G87" s="116"/>
      <c r="H87" s="57"/>
      <c r="I87" s="60"/>
      <c r="M87" s="151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3:23" ht="20.100000000000001" hidden="1" customHeight="1" x14ac:dyDescent="0.15">
      <c r="C88" s="13"/>
      <c r="D88" s="56" t="s">
        <v>33</v>
      </c>
      <c r="E88" s="110"/>
      <c r="F88" s="110"/>
      <c r="G88" s="116"/>
      <c r="H88" s="57"/>
      <c r="I88" s="60"/>
      <c r="M88" s="151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3:23" ht="20.100000000000001" hidden="1" customHeight="1" x14ac:dyDescent="0.15">
      <c r="C89" s="13"/>
      <c r="D89" s="56" t="s">
        <v>34</v>
      </c>
      <c r="E89" s="110"/>
      <c r="F89" s="110"/>
      <c r="G89" s="116"/>
      <c r="H89" s="57"/>
      <c r="I89" s="60"/>
      <c r="M89" s="151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3:23" ht="20.100000000000001" hidden="1" customHeight="1" x14ac:dyDescent="0.15">
      <c r="C90" s="13"/>
      <c r="D90" s="56" t="s">
        <v>35</v>
      </c>
      <c r="E90" s="110"/>
      <c r="F90" s="110"/>
      <c r="G90" s="116"/>
      <c r="H90" s="57"/>
      <c r="I90" s="60"/>
      <c r="M90" s="151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3:23" ht="20.100000000000001" hidden="1" customHeight="1" x14ac:dyDescent="0.15">
      <c r="C91" s="13"/>
      <c r="D91" s="56" t="s">
        <v>36</v>
      </c>
      <c r="E91" s="110"/>
      <c r="F91" s="110"/>
      <c r="G91" s="116"/>
      <c r="H91" s="57"/>
      <c r="I91" s="60"/>
      <c r="M91" s="151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3:23" ht="20.100000000000001" hidden="1" customHeight="1" x14ac:dyDescent="0.15">
      <c r="C92" s="13"/>
      <c r="D92" s="56" t="s">
        <v>37</v>
      </c>
      <c r="E92" s="110"/>
      <c r="F92" s="110"/>
      <c r="G92" s="116"/>
      <c r="H92" s="57"/>
      <c r="I92" s="60"/>
      <c r="M92" s="151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3:23" ht="20.100000000000001" hidden="1" customHeight="1" x14ac:dyDescent="0.15">
      <c r="C93" s="13"/>
      <c r="D93" s="58" t="s">
        <v>38</v>
      </c>
      <c r="E93" s="105"/>
      <c r="F93" s="105"/>
      <c r="G93" s="114"/>
      <c r="H93" s="59"/>
      <c r="I93" s="60"/>
      <c r="M93" s="151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3:23" ht="20.100000000000001" hidden="1" customHeight="1" x14ac:dyDescent="0.15">
      <c r="C94" s="13"/>
      <c r="D94" s="58" t="s">
        <v>39</v>
      </c>
      <c r="E94" s="105"/>
      <c r="F94" s="105"/>
      <c r="G94" s="114"/>
      <c r="H94" s="59"/>
      <c r="I94" s="60"/>
      <c r="M94" s="151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3:23" ht="20.100000000000001" hidden="1" customHeight="1" x14ac:dyDescent="0.15">
      <c r="C95" s="13"/>
      <c r="D95" s="58" t="s">
        <v>40</v>
      </c>
      <c r="E95" s="105"/>
      <c r="F95" s="105"/>
      <c r="G95" s="114"/>
      <c r="H95" s="59"/>
      <c r="I95" s="60"/>
      <c r="M95" s="151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3:23" ht="20.100000000000001" hidden="1" customHeight="1" thickBot="1" x14ac:dyDescent="0.2">
      <c r="C96" s="18"/>
      <c r="D96" s="68" t="s">
        <v>41</v>
      </c>
      <c r="E96" s="107"/>
      <c r="F96" s="107"/>
      <c r="G96" s="117"/>
      <c r="H96" s="62"/>
      <c r="I96" s="63"/>
      <c r="M96" s="151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3:23" ht="6.6" customHeight="1" thickBot="1" x14ac:dyDescent="0.2">
      <c r="C97" s="170"/>
      <c r="D97" s="169"/>
      <c r="E97" s="166"/>
      <c r="F97" s="166"/>
      <c r="G97" s="167"/>
      <c r="H97" s="168"/>
      <c r="I97" s="171"/>
      <c r="M97" s="151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3:23" ht="20.100000000000001" customHeight="1" thickBot="1" x14ac:dyDescent="0.2">
      <c r="C98" s="18"/>
      <c r="D98" s="255" t="str">
        <f>連名契約【税込用】必要積算経費一覧表_当該年度!D35</f>
        <v>７　消費税相当額（大項目合計）</v>
      </c>
      <c r="E98" s="256"/>
      <c r="F98" s="256"/>
      <c r="G98" s="256"/>
      <c r="H98" s="256"/>
      <c r="I98" s="257"/>
      <c r="J98" s="253">
        <f>明細Ⅰ【物品費】!$J19+明細Ⅱ【人件費・謝金】!$J19+明細Ⅲ【旅費】!$J19+明細Ⅳ【その他】!$J20</f>
        <v>0</v>
      </c>
      <c r="K98" s="254"/>
    </row>
    <row r="99" spans="3:23" ht="20.100000000000001" customHeight="1" x14ac:dyDescent="0.15">
      <c r="D99" s="16"/>
    </row>
    <row r="100" spans="3:23" ht="20.100000000000001" customHeight="1" x14ac:dyDescent="0.15">
      <c r="J100" s="39"/>
    </row>
  </sheetData>
  <sheetProtection algorithmName="SHA-512" hashValue="KWUw2OwbBT23WyVZ68lEbwVFm87YCI2GaS/Nh5ptseCoBu6tNXg1lLwI7tLMsymac8zI1SOms9eG8ii//3ZJ/A==" saltValue="FIxFeLjrm2Z6zGifewif7w==" spinCount="100000" sheet="1" formatCells="0" formatRows="0" insertRows="0"/>
  <protectedRanges>
    <protectedRange sqref="D22:I41 D43:I47 D60:I69 D77:I97 D49:I58 D48 D71:I75" name="範囲1_1"/>
  </protectedRanges>
  <mergeCells count="22">
    <mergeCell ref="H18:H19"/>
    <mergeCell ref="C16:D16"/>
    <mergeCell ref="E16:H16"/>
    <mergeCell ref="E17:H17"/>
    <mergeCell ref="J98:K98"/>
    <mergeCell ref="D98:I98"/>
    <mergeCell ref="K18:K19"/>
    <mergeCell ref="I18:J18"/>
    <mergeCell ref="C18:G18"/>
    <mergeCell ref="D20:G20"/>
    <mergeCell ref="D21:G21"/>
    <mergeCell ref="D42:G42"/>
    <mergeCell ref="D48:G48"/>
    <mergeCell ref="D70:G70"/>
    <mergeCell ref="D59:G59"/>
    <mergeCell ref="D76:G76"/>
    <mergeCell ref="C12:H12"/>
    <mergeCell ref="C17:D17"/>
    <mergeCell ref="C15:D15"/>
    <mergeCell ref="E14:H14"/>
    <mergeCell ref="E15:H15"/>
    <mergeCell ref="C14:D14"/>
  </mergeCells>
  <phoneticPr fontId="5"/>
  <dataValidations count="1">
    <dataValidation type="whole" operator="greaterThanOrEqual" allowBlank="1" showInputMessage="1" showErrorMessage="1" error="整数を入力してください。" sqref="H22:I41 H77:I97 H71:I75 H60:I69 H49:I58 H43:I47" xr:uid="{00000000-0002-0000-0400-000000000000}">
      <formula1>0</formula1>
    </dataValidation>
  </dataValidations>
  <pageMargins left="0.98425196850393704" right="0.39370078740157483" top="1.1811023622047245" bottom="0.59055118110236227" header="0.51181102362204722" footer="0.11811023622047245"/>
  <pageSetup paperSize="9" scale="58" fitToHeight="0" orientation="portrait" horizontalDpi="400" verticalDpi="400" r:id="rId1"/>
  <headerFooter alignWithMargins="0">
    <oddFooter>&amp;C&amp;P／&amp;N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連名契約【税込用】必要積算経費一覧表_当該年度</vt:lpstr>
      <vt:lpstr>明細Ⅰ【物品費】</vt:lpstr>
      <vt:lpstr>明細Ⅱ【人件費・謝金】</vt:lpstr>
      <vt:lpstr>明細Ⅲ【旅費】</vt:lpstr>
      <vt:lpstr>明細Ⅳ【その他】</vt:lpstr>
      <vt:lpstr>明細Ⅰ【物品費】!Print_Area</vt:lpstr>
      <vt:lpstr>明細Ⅱ【人件費・謝金】!Print_Area</vt:lpstr>
      <vt:lpstr>明細Ⅲ【旅費】!Print_Area</vt:lpstr>
      <vt:lpstr>明細Ⅳ【その他】!Print_Area</vt:lpstr>
      <vt:lpstr>連名契約【税込用】必要積算経費一覧表_当該年度!Print_Area</vt:lpstr>
      <vt:lpstr>明細Ⅰ【物品費】!Print_Titles</vt:lpstr>
      <vt:lpstr>明細Ⅱ【人件費・謝金】!Print_Titles</vt:lpstr>
      <vt:lpstr>明細Ⅲ【旅費】!Print_Titles</vt:lpstr>
      <vt:lpstr>明細Ⅳ【その他】!Print_Titles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2013-06-26T00:18:25Z</dcterms:created>
  <dcterms:modified xsi:type="dcterms:W3CDTF">2026-02-04T09:22:20Z</dcterms:modified>
</cp:coreProperties>
</file>